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5" windowWidth="15315" windowHeight="8250"/>
  </bookViews>
  <sheets>
    <sheet name="Budget" sheetId="4" r:id="rId1"/>
    <sheet name="Hand Tools" sheetId="1" r:id="rId2"/>
    <sheet name="Power tools" sheetId="3" r:id="rId3"/>
    <sheet name="Materials" sheetId="2" r:id="rId4"/>
  </sheets>
  <calcPr calcId="125725"/>
</workbook>
</file>

<file path=xl/calcChain.xml><?xml version="1.0" encoding="utf-8"?>
<calcChain xmlns="http://schemas.openxmlformats.org/spreadsheetml/2006/main">
  <c r="E169" i="1"/>
  <c r="E162"/>
  <c r="E163"/>
  <c r="E164"/>
  <c r="E165"/>
  <c r="E166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00"/>
  <c r="E101"/>
  <c r="E102"/>
  <c r="E103"/>
  <c r="E104"/>
  <c r="E105"/>
  <c r="E106"/>
  <c r="E107"/>
  <c r="E108"/>
  <c r="E109"/>
  <c r="E110"/>
  <c r="E111"/>
  <c r="E112"/>
  <c r="E113"/>
  <c r="E114"/>
  <c r="E90"/>
  <c r="E91"/>
  <c r="E92"/>
  <c r="E93"/>
  <c r="E94"/>
  <c r="E95"/>
  <c r="E96"/>
  <c r="E97"/>
  <c r="E98"/>
  <c r="E99"/>
  <c r="E82"/>
  <c r="E83"/>
  <c r="E84"/>
  <c r="E85"/>
  <c r="E86"/>
  <c r="E87"/>
  <c r="E88"/>
  <c r="E89"/>
  <c r="E81"/>
  <c r="F110" i="2"/>
  <c r="F108"/>
  <c r="F106"/>
  <c r="E35" i="1"/>
  <c r="B10" i="4"/>
  <c r="E19" i="3"/>
  <c r="E6"/>
  <c r="E7"/>
  <c r="E8"/>
  <c r="E9"/>
  <c r="E10"/>
  <c r="E11"/>
  <c r="E12"/>
  <c r="E13"/>
  <c r="E14"/>
  <c r="E15"/>
  <c r="E16"/>
  <c r="E17"/>
  <c r="E5"/>
  <c r="E7" i="1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168"/>
  <c r="E6"/>
  <c r="D83" i="2"/>
  <c r="F83" s="1"/>
  <c r="D84"/>
  <c r="F84" s="1"/>
  <c r="D85"/>
  <c r="F85" s="1"/>
  <c r="D86"/>
  <c r="F86" s="1"/>
  <c r="D87"/>
  <c r="F87" s="1"/>
  <c r="D88"/>
  <c r="F88" s="1"/>
  <c r="D89"/>
  <c r="F89" s="1"/>
  <c r="D90"/>
  <c r="F90" s="1"/>
  <c r="D91"/>
  <c r="F91" s="1"/>
  <c r="D92"/>
  <c r="F92" s="1"/>
  <c r="D82"/>
  <c r="F82" s="1"/>
  <c r="F78"/>
  <c r="F79"/>
  <c r="F80"/>
  <c r="F81"/>
  <c r="F77"/>
  <c r="F61"/>
  <c r="F62"/>
  <c r="F63"/>
  <c r="F64"/>
  <c r="F65"/>
  <c r="F66"/>
  <c r="F67"/>
  <c r="F68"/>
  <c r="F69"/>
  <c r="F70"/>
  <c r="F71"/>
  <c r="F41"/>
  <c r="F42"/>
  <c r="F43"/>
  <c r="F44"/>
  <c r="F45"/>
  <c r="F46"/>
  <c r="F47"/>
  <c r="F48"/>
  <c r="F51"/>
  <c r="F52"/>
  <c r="F53"/>
  <c r="F54"/>
  <c r="F55"/>
  <c r="F56"/>
  <c r="F57"/>
  <c r="F58"/>
  <c r="F30"/>
  <c r="F31"/>
  <c r="F32"/>
  <c r="F33"/>
  <c r="F34"/>
  <c r="F35"/>
  <c r="F36"/>
  <c r="F37"/>
  <c r="F38"/>
  <c r="F20"/>
  <c r="F21"/>
  <c r="F22"/>
  <c r="F23"/>
  <c r="F24"/>
  <c r="F25"/>
  <c r="F26"/>
  <c r="F27"/>
  <c r="F19"/>
  <c r="F14"/>
  <c r="F13"/>
  <c r="F12"/>
  <c r="F11"/>
  <c r="F10"/>
  <c r="F9"/>
  <c r="D8"/>
  <c r="F8" s="1"/>
  <c r="D7"/>
  <c r="F7" s="1"/>
  <c r="D6"/>
  <c r="F6" s="1"/>
  <c r="B9" i="4" l="1"/>
  <c r="F39" i="2"/>
  <c r="F49"/>
  <c r="F28"/>
  <c r="F59"/>
  <c r="F72"/>
  <c r="F93"/>
  <c r="F15"/>
  <c r="B11" i="4" l="1"/>
  <c r="B12" s="1"/>
  <c r="F73" i="2"/>
</calcChain>
</file>

<file path=xl/sharedStrings.xml><?xml version="1.0" encoding="utf-8"?>
<sst xmlns="http://schemas.openxmlformats.org/spreadsheetml/2006/main" count="363" uniqueCount="275">
  <si>
    <t xml:space="preserve">Skills Exploratory Tools </t>
  </si>
  <si>
    <t>Quantity</t>
  </si>
  <si>
    <t>Tool</t>
  </si>
  <si>
    <t>Approximate cost</t>
  </si>
  <si>
    <t>Hack saw</t>
  </si>
  <si>
    <t>Hand saw</t>
  </si>
  <si>
    <t>4' level</t>
  </si>
  <si>
    <t>2' level</t>
  </si>
  <si>
    <t>nail puller</t>
  </si>
  <si>
    <t>block plane</t>
  </si>
  <si>
    <t>jack plane</t>
  </si>
  <si>
    <t>screwdrivers, phillips</t>
  </si>
  <si>
    <t>screwdrivers, flat head</t>
  </si>
  <si>
    <t>chisels</t>
  </si>
  <si>
    <t>caulking gun</t>
  </si>
  <si>
    <t>combination square</t>
  </si>
  <si>
    <t>hammer</t>
  </si>
  <si>
    <t>sledge hammer</t>
  </si>
  <si>
    <t>100' measuring tape</t>
  </si>
  <si>
    <t>25' measuring tape</t>
  </si>
  <si>
    <t>nail set</t>
  </si>
  <si>
    <t>stapler</t>
  </si>
  <si>
    <t>speed square</t>
  </si>
  <si>
    <t>chalk line</t>
  </si>
  <si>
    <t>C - clamps</t>
  </si>
  <si>
    <t>Fast acting clamps</t>
  </si>
  <si>
    <t>framing square</t>
  </si>
  <si>
    <t>needle nose pliers</t>
  </si>
  <si>
    <t>side cutters</t>
  </si>
  <si>
    <t>wrecking bar</t>
  </si>
  <si>
    <t>wheelbarrow</t>
  </si>
  <si>
    <t>adjustable wrench</t>
  </si>
  <si>
    <t>broom</t>
  </si>
  <si>
    <t>rubber mallet</t>
  </si>
  <si>
    <t>flashlight</t>
  </si>
  <si>
    <t>tin snips</t>
  </si>
  <si>
    <t>basin wrench</t>
  </si>
  <si>
    <t>socket set</t>
  </si>
  <si>
    <t>files</t>
  </si>
  <si>
    <t>striker</t>
  </si>
  <si>
    <t>faucet seat wrench</t>
  </si>
  <si>
    <t>copper tube cutter</t>
  </si>
  <si>
    <t>plastic tube cutter</t>
  </si>
  <si>
    <t>pipe reamer</t>
  </si>
  <si>
    <t>digital multimeters</t>
  </si>
  <si>
    <t>tee squares, drafting</t>
  </si>
  <si>
    <t>set squares, drafting</t>
  </si>
  <si>
    <t>portable table saw</t>
  </si>
  <si>
    <t>circular saw</t>
  </si>
  <si>
    <t>1/2 drill</t>
  </si>
  <si>
    <t>offset drill</t>
  </si>
  <si>
    <t>3/8"drill</t>
  </si>
  <si>
    <t>palm sander</t>
  </si>
  <si>
    <t>belt sander</t>
  </si>
  <si>
    <t>reciprocating saw</t>
  </si>
  <si>
    <t>jig saw</t>
  </si>
  <si>
    <t>vacuum</t>
  </si>
  <si>
    <t>Carpentry</t>
  </si>
  <si>
    <t>Material</t>
  </si>
  <si>
    <t>2" x 4" x 8'</t>
  </si>
  <si>
    <t>2" x 6" x 8'</t>
  </si>
  <si>
    <t>5/8" plywood</t>
  </si>
  <si>
    <t>Plumbing</t>
  </si>
  <si>
    <t>12" x 3/4" threaded nipple</t>
  </si>
  <si>
    <t>Apporximate cost</t>
  </si>
  <si>
    <t>per item</t>
  </si>
  <si>
    <t>threaded tee 3/4"</t>
  </si>
  <si>
    <t>threaded elbow 3/4"</t>
  </si>
  <si>
    <t>valve 3/4"</t>
  </si>
  <si>
    <t>snap cutter</t>
  </si>
  <si>
    <t>14" pipe wrench</t>
  </si>
  <si>
    <t>Electrical</t>
  </si>
  <si>
    <t>6" x 3/4" threaded nipple</t>
  </si>
  <si>
    <t>coupling 3/4"</t>
  </si>
  <si>
    <t>18" x 3/4" threaded nipple</t>
  </si>
  <si>
    <t>cap 3/4"</t>
  </si>
  <si>
    <t>bends x 3"</t>
  </si>
  <si>
    <t>tees x 3"</t>
  </si>
  <si>
    <t>1/2" crimping tool</t>
  </si>
  <si>
    <t>Crimp ring cutter</t>
  </si>
  <si>
    <t>Water pump pliers</t>
  </si>
  <si>
    <t>Hydrostatic pump</t>
  </si>
  <si>
    <t>1/2" crimp rings</t>
  </si>
  <si>
    <r>
      <t>1/2" crimp 90</t>
    </r>
    <r>
      <rPr>
        <sz val="11"/>
        <color theme="1"/>
        <rFont val="Calibri"/>
        <family val="2"/>
      </rPr>
      <t>⁰</t>
    </r>
  </si>
  <si>
    <t>1/2" crimp tee</t>
  </si>
  <si>
    <t>1/2" coupling</t>
  </si>
  <si>
    <t>1/2" PEX x external (male) thread</t>
  </si>
  <si>
    <t>1/2" crimp plug</t>
  </si>
  <si>
    <t>1/2" crimp adaptor to solder fitting</t>
  </si>
  <si>
    <t>1/2" copper elbow</t>
  </si>
  <si>
    <t>1/2" copper tee</t>
  </si>
  <si>
    <t>torches</t>
  </si>
  <si>
    <t>Chain vise, portable</t>
  </si>
  <si>
    <t>ABS solvent cement</t>
  </si>
  <si>
    <r>
      <t>1 1/2" 45</t>
    </r>
    <r>
      <rPr>
        <sz val="11"/>
        <color theme="1"/>
        <rFont val="Calibri"/>
        <family val="2"/>
      </rPr>
      <t>⁰ elbow hub x hub</t>
    </r>
  </si>
  <si>
    <r>
      <t>1 1/2" 45</t>
    </r>
    <r>
      <rPr>
        <sz val="11"/>
        <color theme="1"/>
        <rFont val="Calibri"/>
        <family val="2"/>
      </rPr>
      <t>⁰ elbow hub x spigot</t>
    </r>
  </si>
  <si>
    <r>
      <t>1 1/2" 22</t>
    </r>
    <r>
      <rPr>
        <sz val="11"/>
        <color theme="1"/>
        <rFont val="Calibri"/>
        <family val="2"/>
      </rPr>
      <t>⁰ elbow hub x hub</t>
    </r>
  </si>
  <si>
    <r>
      <t>1 1/2" 90</t>
    </r>
    <r>
      <rPr>
        <sz val="11"/>
        <color theme="1"/>
        <rFont val="Calibri"/>
        <family val="2"/>
      </rPr>
      <t>⁰ elbow hub x hub</t>
    </r>
  </si>
  <si>
    <t>1 1/2" wye</t>
  </si>
  <si>
    <t>1 1/2" tee</t>
  </si>
  <si>
    <t>1 1/2" cap</t>
  </si>
  <si>
    <t>1 1/2" line cleanout</t>
  </si>
  <si>
    <t>1 1/2" p-trap</t>
  </si>
  <si>
    <t>wood auger bit, 1/2" &amp; 3/4"</t>
  </si>
  <si>
    <t>screwdrivers, Robertson #1</t>
  </si>
  <si>
    <t>screwdrivers, Robertson #2</t>
  </si>
  <si>
    <t>wire strippers</t>
  </si>
  <si>
    <t>lineman pliers</t>
  </si>
  <si>
    <t>Utility knive</t>
  </si>
  <si>
    <t>duplex receptacles</t>
  </si>
  <si>
    <t>single-pole switch</t>
  </si>
  <si>
    <t>keyless lamp holder</t>
  </si>
  <si>
    <t>40 watt light bulb</t>
  </si>
  <si>
    <t>single device box</t>
  </si>
  <si>
    <t>2 gang box</t>
  </si>
  <si>
    <t>octagon box</t>
  </si>
  <si>
    <t>continuity tester</t>
  </si>
  <si>
    <t>neon voltage tester</t>
  </si>
  <si>
    <t>Fish tape</t>
  </si>
  <si>
    <t>plumb bob</t>
  </si>
  <si>
    <t>female extension cord ends</t>
  </si>
  <si>
    <t>male extension cord ends</t>
  </si>
  <si>
    <t>scale rulers 12 "</t>
  </si>
  <si>
    <t>step ladder 6'</t>
  </si>
  <si>
    <t>drafting tools, erasers, pencils</t>
  </si>
  <si>
    <t>hole saw kit</t>
  </si>
  <si>
    <t>wood spade bit set</t>
  </si>
  <si>
    <t>3/4"  Black stell pipe schedule 40, per foot</t>
  </si>
  <si>
    <r>
      <t>45</t>
    </r>
    <r>
      <rPr>
        <sz val="11"/>
        <color theme="1"/>
        <rFont val="Calibri"/>
        <family val="2"/>
      </rPr>
      <t>⁰ x 3" (MJ 1/8 bend)</t>
    </r>
  </si>
  <si>
    <t>3"  cast iron, MJ soil pipe, per foot</t>
  </si>
  <si>
    <r>
      <t>90</t>
    </r>
    <r>
      <rPr>
        <sz val="11"/>
        <color theme="1"/>
        <rFont val="Calibri"/>
        <family val="2"/>
      </rPr>
      <t>⁰ x 3" (Mj 1/4 bend)</t>
    </r>
  </si>
  <si>
    <t xml:space="preserve">wyes x 3" </t>
  </si>
  <si>
    <t>caps x 3" (soil plug)</t>
  </si>
  <si>
    <t>reducers x 3" x 2" MJ</t>
  </si>
  <si>
    <t>3" M.J.clamps (MJ SS Fire Rated CPLG)</t>
  </si>
  <si>
    <t>1/2" PEX pipe (20' length)</t>
  </si>
  <si>
    <t>Flux, solder paste</t>
  </si>
  <si>
    <t>lead-free solder (454 g)</t>
  </si>
  <si>
    <t>open-mesh sand cloth (1-1/2 x 5)</t>
  </si>
  <si>
    <t>S1 staples (box 50)</t>
  </si>
  <si>
    <t>14/2 loomex cable (75 m)</t>
  </si>
  <si>
    <t>wire connectors (yellow) (box 50)</t>
  </si>
  <si>
    <t>GFCI</t>
  </si>
  <si>
    <t>3 wire extension cord 14/3 (per foot)</t>
  </si>
  <si>
    <t>2" finish nails (per lbs)</t>
  </si>
  <si>
    <t>2 1/4" nails (per 3 lbs)</t>
  </si>
  <si>
    <t>1 1/4" drywall screws (box of 1000)</t>
  </si>
  <si>
    <t>1 1/2" screws (per 1000)</t>
  </si>
  <si>
    <t>3" screws (per 1000)</t>
  </si>
  <si>
    <t>3 1/2" nails (30 lbs box)</t>
  </si>
  <si>
    <t>sub Total</t>
  </si>
  <si>
    <t>based on 2 students per unit, 24 in class</t>
  </si>
  <si>
    <t>optional</t>
  </si>
  <si>
    <t>per unit</t>
  </si>
  <si>
    <t>per class</t>
  </si>
  <si>
    <t>1/2" type L copper pipe (per foot)</t>
  </si>
  <si>
    <r>
      <t>1/2" copper 45</t>
    </r>
    <r>
      <rPr>
        <sz val="11"/>
        <color theme="1"/>
        <rFont val="Calibri"/>
        <family val="2"/>
      </rPr>
      <t>⁰</t>
    </r>
  </si>
  <si>
    <r>
      <t>1/2" copper 22.5</t>
    </r>
    <r>
      <rPr>
        <sz val="11"/>
        <color theme="1"/>
        <rFont val="Calibri"/>
        <family val="2"/>
      </rPr>
      <t>°</t>
    </r>
  </si>
  <si>
    <t>14/3 loomex cable (30 m)</t>
  </si>
  <si>
    <t>wire connectors (red) (box 50)</t>
  </si>
  <si>
    <t>1 1/2" ABS pipe feet)</t>
  </si>
  <si>
    <t>total</t>
  </si>
  <si>
    <t>sub total</t>
  </si>
  <si>
    <t>Plumbing total</t>
  </si>
  <si>
    <t>reuseable</t>
  </si>
  <si>
    <t>unknown</t>
  </si>
  <si>
    <t>reusable</t>
  </si>
  <si>
    <t>grand total</t>
  </si>
  <si>
    <t>drill bit sets</t>
  </si>
  <si>
    <t>Quantity per class</t>
  </si>
  <si>
    <t xml:space="preserve">mitre saw </t>
  </si>
  <si>
    <t>mitre saw stand</t>
  </si>
  <si>
    <t>Rigid</t>
  </si>
  <si>
    <t>Dewalt</t>
  </si>
  <si>
    <t>20v</t>
  </si>
  <si>
    <t>cordless drill/impact combo</t>
  </si>
  <si>
    <t>dewalt</t>
  </si>
  <si>
    <t>for course</t>
  </si>
  <si>
    <t xml:space="preserve">Skills Exploratory overall budget </t>
  </si>
  <si>
    <t>Hand Tools</t>
  </si>
  <si>
    <t>Power tools</t>
  </si>
  <si>
    <t>Materials</t>
  </si>
  <si>
    <t>carpenters pouch</t>
  </si>
  <si>
    <t>Auto Mechanics</t>
  </si>
  <si>
    <t>Air Tools</t>
  </si>
  <si>
    <t>Impact gun</t>
  </si>
  <si>
    <t>Die grinder</t>
  </si>
  <si>
    <t>Air drill</t>
  </si>
  <si>
    <t>Air ratchet</t>
  </si>
  <si>
    <t>Air guage/tire inflator</t>
  </si>
  <si>
    <t>Cut off wheel</t>
  </si>
  <si>
    <t>Air hammer</t>
  </si>
  <si>
    <t>Blower nozzle</t>
  </si>
  <si>
    <t>Air hose</t>
  </si>
  <si>
    <t>Vehicle inspection</t>
  </si>
  <si>
    <t>Jacks</t>
  </si>
  <si>
    <t>Jackstands</t>
  </si>
  <si>
    <t>Wheel Chocks</t>
  </si>
  <si>
    <t>Tire tread depth guage</t>
  </si>
  <si>
    <t>Antifreeze tester</t>
  </si>
  <si>
    <t>Battery load tester</t>
  </si>
  <si>
    <t>Battery charger</t>
  </si>
  <si>
    <t>Oil filter wrenchs kit</t>
  </si>
  <si>
    <t>Road side service</t>
  </si>
  <si>
    <t>Battery booster</t>
  </si>
  <si>
    <t>Battery jumper cables</t>
  </si>
  <si>
    <t>Tire iron</t>
  </si>
  <si>
    <t>Tire plug kit</t>
  </si>
  <si>
    <t>Tire plug tools</t>
  </si>
  <si>
    <t>knife</t>
  </si>
  <si>
    <t>scissors</t>
  </si>
  <si>
    <t>Miscellaneous</t>
  </si>
  <si>
    <t>Bench vise</t>
  </si>
  <si>
    <t>Centre punches</t>
  </si>
  <si>
    <t>Tap set/same size tap set</t>
  </si>
  <si>
    <t>Torque wrench click style</t>
  </si>
  <si>
    <t>Torque wrench (deflection)</t>
  </si>
  <si>
    <t>Thread gauge</t>
  </si>
  <si>
    <t>Heli coil kits</t>
  </si>
  <si>
    <t>Tap drill charts</t>
  </si>
  <si>
    <t>Auto hand tools</t>
  </si>
  <si>
    <t>Ballpeen hammer</t>
  </si>
  <si>
    <t>Punch set</t>
  </si>
  <si>
    <t>Dead blow hammer</t>
  </si>
  <si>
    <t>Rubber mallet</t>
  </si>
  <si>
    <t>Screwdriver set</t>
  </si>
  <si>
    <t>Hacksaw</t>
  </si>
  <si>
    <t>Socket set</t>
  </si>
  <si>
    <t>File sets</t>
  </si>
  <si>
    <t>Chisel set</t>
  </si>
  <si>
    <t xml:space="preserve">Wrenches </t>
  </si>
  <si>
    <t>Open end wrench</t>
  </si>
  <si>
    <t>Box end wrench</t>
  </si>
  <si>
    <t>Combination</t>
  </si>
  <si>
    <t>Flare nut</t>
  </si>
  <si>
    <t>Tool cart</t>
  </si>
  <si>
    <t xml:space="preserve"> Welding Oxy/Acetylene</t>
  </si>
  <si>
    <t>Bottles/fills rental cost</t>
  </si>
  <si>
    <t>Strikers</t>
  </si>
  <si>
    <t>Regulator hose set</t>
  </si>
  <si>
    <t>Welding gloves</t>
  </si>
  <si>
    <t>Face shield</t>
  </si>
  <si>
    <t>tinted safety glasses</t>
  </si>
  <si>
    <t>Compression test</t>
  </si>
  <si>
    <t>spark plug sockets</t>
  </si>
  <si>
    <t>Magnets</t>
  </si>
  <si>
    <t>spark plug boot removal tool</t>
  </si>
  <si>
    <t>Oil cans</t>
  </si>
  <si>
    <t>Compression tester kits</t>
  </si>
  <si>
    <t>Shop jumper battery</t>
  </si>
  <si>
    <t>Tires</t>
  </si>
  <si>
    <t>Wheel weight tool</t>
  </si>
  <si>
    <t>Tire irons</t>
  </si>
  <si>
    <t>Manual tire removal jig</t>
  </si>
  <si>
    <t>Tire plug insert tool</t>
  </si>
  <si>
    <t>Valve stem removal tool</t>
  </si>
  <si>
    <t>Tire stem install tool</t>
  </si>
  <si>
    <t>Soldering wires</t>
  </si>
  <si>
    <t>Heat gun</t>
  </si>
  <si>
    <t>Soldering irons</t>
  </si>
  <si>
    <t>Crimp tools</t>
  </si>
  <si>
    <t>Micrometer</t>
  </si>
  <si>
    <t>Digital calipers</t>
  </si>
  <si>
    <t>Automechanics</t>
  </si>
  <si>
    <t>Airtool lubrication oil</t>
  </si>
  <si>
    <t>shop rags</t>
  </si>
  <si>
    <t>Air hose crimps, thread sealant</t>
  </si>
  <si>
    <t>Electrical tape</t>
  </si>
  <si>
    <t>Tire plugs</t>
  </si>
  <si>
    <t>Thread cutting oil</t>
  </si>
  <si>
    <t>Heli coil inserts</t>
  </si>
  <si>
    <t>Hack saw blades</t>
  </si>
  <si>
    <t>Tire lube</t>
  </si>
  <si>
    <t>Tire valve stems</t>
  </si>
  <si>
    <t>Electrical connectors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</si>
</sst>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[$$-1009]* #,##0.00_-;\-[$$-1009]* #,##0.00_-;_-[$$-1009]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44" fontId="0" fillId="0" borderId="0" xfId="0" applyNumberForma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/>
    <xf numFmtId="44" fontId="0" fillId="0" borderId="0" xfId="1" applyFont="1" applyAlignment="1">
      <alignment horizontal="center"/>
    </xf>
    <xf numFmtId="44" fontId="1" fillId="0" borderId="0" xfId="1" applyFont="1" applyAlignment="1">
      <alignment horizontal="center"/>
    </xf>
    <xf numFmtId="44" fontId="1" fillId="0" borderId="1" xfId="1" applyFont="1" applyBorder="1" applyAlignment="1">
      <alignment horizontal="center"/>
    </xf>
    <xf numFmtId="44" fontId="1" fillId="0" borderId="1" xfId="0" applyNumberFormat="1" applyFont="1" applyBorder="1"/>
    <xf numFmtId="44" fontId="0" fillId="0" borderId="0" xfId="1" applyFont="1"/>
    <xf numFmtId="0" fontId="1" fillId="0" borderId="1" xfId="0" applyFont="1" applyBorder="1"/>
    <xf numFmtId="44" fontId="1" fillId="0" borderId="1" xfId="1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38100</xdr:rowOff>
    </xdr:from>
    <xdr:to>
      <xdr:col>2</xdr:col>
      <xdr:colOff>323850</xdr:colOff>
      <xdr:row>4</xdr:row>
      <xdr:rowOff>76200</xdr:rowOff>
    </xdr:to>
    <xdr:sp macro="" textlink="">
      <xdr:nvSpPr>
        <xdr:cNvPr id="2" name="TextBox 1"/>
        <xdr:cNvSpPr txBox="1"/>
      </xdr:nvSpPr>
      <xdr:spPr>
        <a:xfrm>
          <a:off x="76200" y="571500"/>
          <a:ext cx="2409825" cy="571500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100"/>
            <a:t>Skills Exploratory budget with Auto Mechanics added  to Carpentry,</a:t>
          </a:r>
          <a:r>
            <a:rPr lang="en-CA" sz="1100" baseline="0"/>
            <a:t> Plumbing and Electrical.</a:t>
          </a:r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>
      <selection activeCell="B6" sqref="B6"/>
    </sheetView>
  </sheetViews>
  <sheetFormatPr defaultRowHeight="15"/>
  <cols>
    <col min="1" max="1" width="16.140625" customWidth="1"/>
    <col min="2" max="2" width="16.28515625" style="18" customWidth="1"/>
  </cols>
  <sheetData>
    <row r="1" spans="1:2" ht="21">
      <c r="A1" s="1" t="s">
        <v>178</v>
      </c>
    </row>
    <row r="2" spans="1:2" ht="21">
      <c r="A2" s="1"/>
    </row>
    <row r="3" spans="1:2" ht="21">
      <c r="A3" s="1"/>
    </row>
    <row r="4" spans="1:2" ht="21">
      <c r="A4" s="1"/>
    </row>
    <row r="5" spans="1:2" ht="21">
      <c r="A5" s="1"/>
    </row>
    <row r="6" spans="1:2" ht="21">
      <c r="A6" s="1"/>
    </row>
    <row r="7" spans="1:2" ht="21">
      <c r="A7" s="1"/>
    </row>
    <row r="9" spans="1:2">
      <c r="A9" t="s">
        <v>179</v>
      </c>
      <c r="B9" s="18">
        <f>SUM('Hand Tools'!E169)</f>
        <v>28848</v>
      </c>
    </row>
    <row r="10" spans="1:2">
      <c r="A10" t="s">
        <v>180</v>
      </c>
      <c r="B10" s="18">
        <f>SUM('Power tools'!E19)</f>
        <v>8240</v>
      </c>
    </row>
    <row r="11" spans="1:2">
      <c r="A11" t="s">
        <v>181</v>
      </c>
      <c r="B11" s="18">
        <f>SUM(Materials!F110)</f>
        <v>4560.07</v>
      </c>
    </row>
    <row r="12" spans="1:2" s="19" customFormat="1">
      <c r="A12" s="19" t="s">
        <v>167</v>
      </c>
      <c r="B12" s="20">
        <f>SUM(B9:B11)</f>
        <v>41648.07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9"/>
  <sheetViews>
    <sheetView topLeftCell="A151" workbookViewId="0">
      <selection activeCell="G171" sqref="G171"/>
    </sheetView>
  </sheetViews>
  <sheetFormatPr defaultRowHeight="15"/>
  <cols>
    <col min="2" max="2" width="27.5703125" customWidth="1"/>
    <col min="3" max="3" width="11.140625" style="3" customWidth="1"/>
    <col min="4" max="4" width="17.5703125" style="14" customWidth="1"/>
    <col min="5" max="5" width="23" style="13" customWidth="1"/>
  </cols>
  <sheetData>
    <row r="1" spans="1:5" ht="21">
      <c r="A1" s="1" t="s">
        <v>0</v>
      </c>
      <c r="C1" s="4"/>
      <c r="E1" s="8"/>
    </row>
    <row r="2" spans="1:5">
      <c r="C2" s="4"/>
      <c r="E2" s="8"/>
    </row>
    <row r="3" spans="1:5" s="2" customFormat="1">
      <c r="B3" s="2" t="s">
        <v>2</v>
      </c>
      <c r="C3" s="4" t="s">
        <v>1</v>
      </c>
      <c r="D3" s="15" t="s">
        <v>3</v>
      </c>
      <c r="E3" s="9" t="s">
        <v>3</v>
      </c>
    </row>
    <row r="4" spans="1:5" s="2" customFormat="1">
      <c r="C4" s="4"/>
      <c r="D4" s="15" t="s">
        <v>65</v>
      </c>
      <c r="E4" s="9"/>
    </row>
    <row r="5" spans="1:5">
      <c r="B5" s="2" t="s">
        <v>57</v>
      </c>
      <c r="C5" s="4"/>
      <c r="E5" s="8"/>
    </row>
    <row r="6" spans="1:5">
      <c r="B6" t="s">
        <v>4</v>
      </c>
      <c r="C6" s="3">
        <v>6</v>
      </c>
      <c r="D6" s="14">
        <v>20</v>
      </c>
      <c r="E6" s="8">
        <f>SUM(C6*D6)</f>
        <v>120</v>
      </c>
    </row>
    <row r="7" spans="1:5">
      <c r="B7" t="s">
        <v>5</v>
      </c>
      <c r="C7" s="3">
        <v>8</v>
      </c>
      <c r="D7" s="14">
        <v>120</v>
      </c>
      <c r="E7" s="8">
        <f t="shared" ref="E7:E71" si="0">SUM(C7*D7)</f>
        <v>960</v>
      </c>
    </row>
    <row r="8" spans="1:5">
      <c r="B8" t="s">
        <v>6</v>
      </c>
      <c r="C8" s="3">
        <v>4</v>
      </c>
      <c r="D8" s="14">
        <v>30</v>
      </c>
      <c r="E8" s="8">
        <f t="shared" si="0"/>
        <v>120</v>
      </c>
    </row>
    <row r="9" spans="1:5">
      <c r="B9" t="s">
        <v>7</v>
      </c>
      <c r="C9" s="3">
        <v>4</v>
      </c>
      <c r="D9" s="14">
        <v>20</v>
      </c>
      <c r="E9" s="8">
        <f t="shared" si="0"/>
        <v>80</v>
      </c>
    </row>
    <row r="10" spans="1:5">
      <c r="B10" t="s">
        <v>8</v>
      </c>
      <c r="C10" s="3">
        <v>20</v>
      </c>
      <c r="D10" s="14">
        <v>10</v>
      </c>
      <c r="E10" s="8">
        <f t="shared" si="0"/>
        <v>200</v>
      </c>
    </row>
    <row r="11" spans="1:5">
      <c r="B11" t="s">
        <v>9</v>
      </c>
      <c r="C11" s="3">
        <v>4</v>
      </c>
      <c r="D11" s="14">
        <v>40</v>
      </c>
      <c r="E11" s="8">
        <f t="shared" si="0"/>
        <v>160</v>
      </c>
    </row>
    <row r="12" spans="1:5">
      <c r="B12" t="s">
        <v>10</v>
      </c>
      <c r="C12" s="3">
        <v>4</v>
      </c>
      <c r="D12" s="14">
        <v>60</v>
      </c>
      <c r="E12" s="8">
        <f t="shared" si="0"/>
        <v>240</v>
      </c>
    </row>
    <row r="13" spans="1:5">
      <c r="B13" t="s">
        <v>104</v>
      </c>
      <c r="C13" s="3">
        <v>20</v>
      </c>
      <c r="D13" s="14">
        <v>6</v>
      </c>
      <c r="E13" s="8">
        <f t="shared" si="0"/>
        <v>120</v>
      </c>
    </row>
    <row r="14" spans="1:5">
      <c r="B14" t="s">
        <v>105</v>
      </c>
      <c r="C14" s="3">
        <v>20</v>
      </c>
      <c r="D14" s="14">
        <v>6</v>
      </c>
      <c r="E14" s="8">
        <f t="shared" si="0"/>
        <v>120</v>
      </c>
    </row>
    <row r="15" spans="1:5">
      <c r="B15" t="s">
        <v>11</v>
      </c>
      <c r="C15" s="3">
        <v>10</v>
      </c>
      <c r="D15" s="14">
        <v>6</v>
      </c>
      <c r="E15" s="8">
        <f t="shared" si="0"/>
        <v>60</v>
      </c>
    </row>
    <row r="16" spans="1:5">
      <c r="B16" t="s">
        <v>12</v>
      </c>
      <c r="C16" s="3">
        <v>10</v>
      </c>
      <c r="D16" s="14">
        <v>6</v>
      </c>
      <c r="E16" s="8">
        <f t="shared" si="0"/>
        <v>60</v>
      </c>
    </row>
    <row r="17" spans="2:5">
      <c r="B17" t="s">
        <v>13</v>
      </c>
      <c r="C17" s="3">
        <v>10</v>
      </c>
      <c r="D17" s="14">
        <v>10</v>
      </c>
      <c r="E17" s="8">
        <f t="shared" si="0"/>
        <v>100</v>
      </c>
    </row>
    <row r="18" spans="2:5">
      <c r="B18" t="s">
        <v>14</v>
      </c>
      <c r="C18" s="3">
        <v>4</v>
      </c>
      <c r="D18" s="14">
        <v>10</v>
      </c>
      <c r="E18" s="8">
        <f t="shared" si="0"/>
        <v>40</v>
      </c>
    </row>
    <row r="19" spans="2:5">
      <c r="B19" t="s">
        <v>15</v>
      </c>
      <c r="C19" s="3">
        <v>10</v>
      </c>
      <c r="D19" s="14">
        <v>20</v>
      </c>
      <c r="E19" s="8">
        <f t="shared" si="0"/>
        <v>200</v>
      </c>
    </row>
    <row r="20" spans="2:5">
      <c r="B20" t="s">
        <v>16</v>
      </c>
      <c r="C20" s="3">
        <v>20</v>
      </c>
      <c r="D20" s="14">
        <v>30</v>
      </c>
      <c r="E20" s="8">
        <f t="shared" si="0"/>
        <v>600</v>
      </c>
    </row>
    <row r="21" spans="2:5">
      <c r="B21" t="s">
        <v>17</v>
      </c>
      <c r="C21" s="3">
        <v>2</v>
      </c>
      <c r="D21" s="14">
        <v>30</v>
      </c>
      <c r="E21" s="8">
        <f t="shared" si="0"/>
        <v>60</v>
      </c>
    </row>
    <row r="22" spans="2:5">
      <c r="B22" t="s">
        <v>125</v>
      </c>
      <c r="C22" s="3">
        <v>4</v>
      </c>
      <c r="D22" s="14">
        <v>100</v>
      </c>
      <c r="E22" s="8">
        <f t="shared" si="0"/>
        <v>400</v>
      </c>
    </row>
    <row r="23" spans="2:5">
      <c r="B23" t="s">
        <v>108</v>
      </c>
      <c r="C23" s="3">
        <v>20</v>
      </c>
      <c r="D23" s="14">
        <v>10</v>
      </c>
      <c r="E23" s="8">
        <f t="shared" si="0"/>
        <v>200</v>
      </c>
    </row>
    <row r="24" spans="2:5">
      <c r="B24" t="s">
        <v>19</v>
      </c>
      <c r="C24" s="3">
        <v>20</v>
      </c>
      <c r="D24" s="14">
        <v>15</v>
      </c>
      <c r="E24" s="8">
        <f t="shared" si="0"/>
        <v>300</v>
      </c>
    </row>
    <row r="25" spans="2:5">
      <c r="B25" t="s">
        <v>18</v>
      </c>
      <c r="C25" s="3">
        <v>4</v>
      </c>
      <c r="D25" s="14">
        <v>30</v>
      </c>
      <c r="E25" s="8">
        <f t="shared" si="0"/>
        <v>120</v>
      </c>
    </row>
    <row r="26" spans="2:5">
      <c r="B26" t="s">
        <v>20</v>
      </c>
      <c r="C26" s="3">
        <v>20</v>
      </c>
      <c r="D26" s="14">
        <v>4</v>
      </c>
      <c r="E26" s="8">
        <f t="shared" si="0"/>
        <v>80</v>
      </c>
    </row>
    <row r="27" spans="2:5">
      <c r="B27" t="s">
        <v>21</v>
      </c>
      <c r="C27" s="3">
        <v>4</v>
      </c>
      <c r="D27" s="14">
        <v>30</v>
      </c>
      <c r="E27" s="8">
        <f t="shared" si="0"/>
        <v>120</v>
      </c>
    </row>
    <row r="28" spans="2:5">
      <c r="B28" t="s">
        <v>22</v>
      </c>
      <c r="C28" s="3">
        <v>20</v>
      </c>
      <c r="D28" s="14">
        <v>20</v>
      </c>
      <c r="E28" s="8">
        <f t="shared" si="0"/>
        <v>400</v>
      </c>
    </row>
    <row r="29" spans="2:5">
      <c r="B29" t="s">
        <v>126</v>
      </c>
      <c r="C29" s="3">
        <v>4</v>
      </c>
      <c r="D29" s="14">
        <v>15</v>
      </c>
      <c r="E29" s="8">
        <f t="shared" si="0"/>
        <v>60</v>
      </c>
    </row>
    <row r="30" spans="2:5">
      <c r="B30" t="s">
        <v>23</v>
      </c>
      <c r="C30" s="3">
        <v>20</v>
      </c>
      <c r="D30" s="14">
        <v>15</v>
      </c>
      <c r="E30" s="8">
        <f t="shared" si="0"/>
        <v>300</v>
      </c>
    </row>
    <row r="31" spans="2:5">
      <c r="B31" t="s">
        <v>24</v>
      </c>
      <c r="C31" s="3">
        <v>20</v>
      </c>
      <c r="D31" s="14">
        <v>10</v>
      </c>
      <c r="E31" s="8">
        <f t="shared" si="0"/>
        <v>200</v>
      </c>
    </row>
    <row r="32" spans="2:5">
      <c r="B32" t="s">
        <v>25</v>
      </c>
      <c r="C32" s="3">
        <v>20</v>
      </c>
      <c r="D32" s="14">
        <v>10</v>
      </c>
      <c r="E32" s="8">
        <f t="shared" si="0"/>
        <v>200</v>
      </c>
    </row>
    <row r="33" spans="2:5">
      <c r="B33" t="s">
        <v>26</v>
      </c>
      <c r="C33" s="3">
        <v>10</v>
      </c>
      <c r="D33" s="14">
        <v>15</v>
      </c>
      <c r="E33" s="8">
        <f t="shared" si="0"/>
        <v>150</v>
      </c>
    </row>
    <row r="34" spans="2:5">
      <c r="B34" t="s">
        <v>168</v>
      </c>
      <c r="C34" s="3">
        <v>4</v>
      </c>
      <c r="D34" s="14">
        <v>30</v>
      </c>
      <c r="E34" s="8">
        <f t="shared" si="0"/>
        <v>120</v>
      </c>
    </row>
    <row r="35" spans="2:5">
      <c r="B35" t="s">
        <v>182</v>
      </c>
      <c r="C35" s="3">
        <v>24</v>
      </c>
      <c r="D35" s="14">
        <v>30</v>
      </c>
      <c r="E35" s="8">
        <f t="shared" si="0"/>
        <v>720</v>
      </c>
    </row>
    <row r="36" spans="2:5">
      <c r="E36" s="8">
        <f t="shared" si="0"/>
        <v>0</v>
      </c>
    </row>
    <row r="37" spans="2:5">
      <c r="B37" s="2" t="s">
        <v>71</v>
      </c>
      <c r="E37" s="8">
        <f t="shared" si="0"/>
        <v>0</v>
      </c>
    </row>
    <row r="38" spans="2:5">
      <c r="B38" t="s">
        <v>107</v>
      </c>
      <c r="C38" s="3">
        <v>10</v>
      </c>
      <c r="D38" s="14">
        <v>15</v>
      </c>
      <c r="E38" s="8">
        <f t="shared" si="0"/>
        <v>150</v>
      </c>
    </row>
    <row r="39" spans="2:5">
      <c r="B39" t="s">
        <v>27</v>
      </c>
      <c r="C39" s="3">
        <v>10</v>
      </c>
      <c r="D39" s="14">
        <v>15</v>
      </c>
      <c r="E39" s="8">
        <f t="shared" si="0"/>
        <v>150</v>
      </c>
    </row>
    <row r="40" spans="2:5">
      <c r="B40" t="s">
        <v>28</v>
      </c>
      <c r="C40" s="3">
        <v>10</v>
      </c>
      <c r="D40" s="14">
        <v>15</v>
      </c>
      <c r="E40" s="8">
        <f t="shared" si="0"/>
        <v>150</v>
      </c>
    </row>
    <row r="41" spans="2:5">
      <c r="B41" t="s">
        <v>122</v>
      </c>
      <c r="C41" s="3">
        <v>20</v>
      </c>
      <c r="D41" s="14">
        <v>15</v>
      </c>
      <c r="E41" s="8">
        <f t="shared" si="0"/>
        <v>300</v>
      </c>
    </row>
    <row r="42" spans="2:5">
      <c r="B42" t="s">
        <v>29</v>
      </c>
      <c r="C42" s="3">
        <v>6</v>
      </c>
      <c r="D42" s="14">
        <v>20</v>
      </c>
      <c r="E42" s="8">
        <f t="shared" si="0"/>
        <v>120</v>
      </c>
    </row>
    <row r="43" spans="2:5">
      <c r="B43" t="s">
        <v>123</v>
      </c>
      <c r="C43" s="3">
        <v>4</v>
      </c>
      <c r="D43" s="14">
        <v>80</v>
      </c>
      <c r="E43" s="8">
        <f t="shared" si="0"/>
        <v>320</v>
      </c>
    </row>
    <row r="44" spans="2:5">
      <c r="B44" t="s">
        <v>30</v>
      </c>
      <c r="C44" s="3">
        <v>1</v>
      </c>
      <c r="D44" s="14">
        <v>150</v>
      </c>
      <c r="E44" s="8">
        <f t="shared" si="0"/>
        <v>150</v>
      </c>
    </row>
    <row r="45" spans="2:5">
      <c r="B45" t="s">
        <v>31</v>
      </c>
      <c r="C45" s="3">
        <v>6</v>
      </c>
      <c r="D45" s="14">
        <v>30</v>
      </c>
      <c r="E45" s="8">
        <f t="shared" si="0"/>
        <v>180</v>
      </c>
    </row>
    <row r="46" spans="2:5">
      <c r="B46" t="s">
        <v>32</v>
      </c>
      <c r="C46" s="3">
        <v>6</v>
      </c>
      <c r="D46" s="14">
        <v>10</v>
      </c>
      <c r="E46" s="8">
        <f t="shared" si="0"/>
        <v>60</v>
      </c>
    </row>
    <row r="47" spans="2:5">
      <c r="B47" t="s">
        <v>33</v>
      </c>
      <c r="C47" s="3">
        <v>2</v>
      </c>
      <c r="D47" s="14">
        <v>15</v>
      </c>
      <c r="E47" s="8">
        <f t="shared" si="0"/>
        <v>30</v>
      </c>
    </row>
    <row r="48" spans="2:5">
      <c r="B48" t="s">
        <v>34</v>
      </c>
      <c r="C48" s="3">
        <v>4</v>
      </c>
      <c r="D48" s="14">
        <v>15</v>
      </c>
      <c r="E48" s="8">
        <f t="shared" si="0"/>
        <v>60</v>
      </c>
    </row>
    <row r="49" spans="2:5">
      <c r="B49" t="s">
        <v>103</v>
      </c>
      <c r="C49" s="3">
        <v>6</v>
      </c>
      <c r="D49" s="14">
        <v>30</v>
      </c>
      <c r="E49" s="8">
        <f t="shared" si="0"/>
        <v>180</v>
      </c>
    </row>
    <row r="50" spans="2:5">
      <c r="B50" t="s">
        <v>106</v>
      </c>
      <c r="C50" s="3">
        <v>10</v>
      </c>
      <c r="D50" s="14">
        <v>25</v>
      </c>
      <c r="E50" s="8">
        <f t="shared" si="0"/>
        <v>250</v>
      </c>
    </row>
    <row r="51" spans="2:5">
      <c r="B51" t="s">
        <v>116</v>
      </c>
      <c r="C51" s="3">
        <v>2</v>
      </c>
      <c r="D51" s="14">
        <v>50</v>
      </c>
      <c r="E51" s="8">
        <f t="shared" si="0"/>
        <v>100</v>
      </c>
    </row>
    <row r="52" spans="2:5">
      <c r="B52" t="s">
        <v>117</v>
      </c>
      <c r="C52" s="3">
        <v>2</v>
      </c>
      <c r="D52" s="14">
        <v>25</v>
      </c>
      <c r="E52" s="8">
        <f t="shared" si="0"/>
        <v>50</v>
      </c>
    </row>
    <row r="53" spans="2:5">
      <c r="B53" t="s">
        <v>118</v>
      </c>
      <c r="C53" s="3">
        <v>2</v>
      </c>
      <c r="D53" s="14">
        <v>30</v>
      </c>
      <c r="E53" s="8">
        <f t="shared" si="0"/>
        <v>60</v>
      </c>
    </row>
    <row r="54" spans="2:5">
      <c r="B54" t="s">
        <v>119</v>
      </c>
      <c r="C54" s="3">
        <v>4</v>
      </c>
      <c r="D54" s="14">
        <v>10</v>
      </c>
      <c r="E54" s="8">
        <f t="shared" si="0"/>
        <v>40</v>
      </c>
    </row>
    <row r="55" spans="2:5">
      <c r="B55" t="s">
        <v>44</v>
      </c>
      <c r="C55" s="3">
        <v>4</v>
      </c>
      <c r="D55" s="14">
        <v>50</v>
      </c>
      <c r="E55" s="8">
        <f t="shared" si="0"/>
        <v>200</v>
      </c>
    </row>
    <row r="56" spans="2:5">
      <c r="E56" s="8">
        <f t="shared" si="0"/>
        <v>0</v>
      </c>
    </row>
    <row r="57" spans="2:5">
      <c r="B57" s="2" t="s">
        <v>62</v>
      </c>
      <c r="E57" s="8">
        <f t="shared" si="0"/>
        <v>0</v>
      </c>
    </row>
    <row r="58" spans="2:5">
      <c r="B58" t="s">
        <v>35</v>
      </c>
      <c r="C58" s="3">
        <v>2</v>
      </c>
      <c r="D58" s="14">
        <v>20</v>
      </c>
      <c r="E58" s="8">
        <f t="shared" si="0"/>
        <v>40</v>
      </c>
    </row>
    <row r="59" spans="2:5">
      <c r="B59" t="s">
        <v>70</v>
      </c>
      <c r="C59" s="3">
        <v>10</v>
      </c>
      <c r="D59" s="14">
        <v>30</v>
      </c>
      <c r="E59" s="8">
        <f t="shared" si="0"/>
        <v>300</v>
      </c>
    </row>
    <row r="60" spans="2:5">
      <c r="B60" t="s">
        <v>36</v>
      </c>
      <c r="C60" s="3">
        <v>1</v>
      </c>
      <c r="D60" s="14">
        <v>50</v>
      </c>
      <c r="E60" s="8">
        <f t="shared" si="0"/>
        <v>50</v>
      </c>
    </row>
    <row r="61" spans="2:5">
      <c r="B61" t="s">
        <v>37</v>
      </c>
      <c r="C61" s="3">
        <v>2</v>
      </c>
      <c r="D61" s="14">
        <v>60</v>
      </c>
      <c r="E61" s="8">
        <f t="shared" si="0"/>
        <v>120</v>
      </c>
    </row>
    <row r="62" spans="2:5">
      <c r="B62" t="s">
        <v>38</v>
      </c>
      <c r="C62" s="3">
        <v>20</v>
      </c>
      <c r="D62" s="14">
        <v>10</v>
      </c>
      <c r="E62" s="8">
        <f t="shared" si="0"/>
        <v>200</v>
      </c>
    </row>
    <row r="63" spans="2:5">
      <c r="B63" t="s">
        <v>39</v>
      </c>
      <c r="C63" s="3">
        <v>6</v>
      </c>
      <c r="D63" s="14">
        <v>6</v>
      </c>
      <c r="E63" s="8">
        <f t="shared" si="0"/>
        <v>36</v>
      </c>
    </row>
    <row r="64" spans="2:5">
      <c r="B64" t="s">
        <v>40</v>
      </c>
      <c r="C64" s="3">
        <v>2</v>
      </c>
      <c r="D64" s="14">
        <v>10</v>
      </c>
      <c r="E64" s="8">
        <f t="shared" si="0"/>
        <v>20</v>
      </c>
    </row>
    <row r="65" spans="2:5">
      <c r="B65" t="s">
        <v>41</v>
      </c>
      <c r="C65" s="3">
        <v>4</v>
      </c>
      <c r="D65" s="14">
        <v>40</v>
      </c>
      <c r="E65" s="8">
        <f t="shared" si="0"/>
        <v>160</v>
      </c>
    </row>
    <row r="66" spans="2:5">
      <c r="B66" t="s">
        <v>42</v>
      </c>
      <c r="C66" s="3">
        <v>10</v>
      </c>
      <c r="D66" s="14">
        <v>20</v>
      </c>
      <c r="E66" s="8">
        <f t="shared" si="0"/>
        <v>200</v>
      </c>
    </row>
    <row r="67" spans="2:5">
      <c r="B67" t="s">
        <v>79</v>
      </c>
      <c r="C67" s="3">
        <v>6</v>
      </c>
      <c r="D67" s="14">
        <v>25</v>
      </c>
      <c r="E67" s="8">
        <f t="shared" si="0"/>
        <v>150</v>
      </c>
    </row>
    <row r="68" spans="2:5">
      <c r="B68" t="s">
        <v>78</v>
      </c>
      <c r="C68" s="3">
        <v>2</v>
      </c>
      <c r="D68" s="14">
        <v>200</v>
      </c>
      <c r="E68" s="8">
        <f t="shared" si="0"/>
        <v>400</v>
      </c>
    </row>
    <row r="69" spans="2:5">
      <c r="B69" t="s">
        <v>43</v>
      </c>
      <c r="C69" s="3">
        <v>2</v>
      </c>
      <c r="D69" s="14">
        <v>100</v>
      </c>
      <c r="E69" s="8">
        <f t="shared" si="0"/>
        <v>200</v>
      </c>
    </row>
    <row r="70" spans="2:5">
      <c r="B70" t="s">
        <v>45</v>
      </c>
      <c r="C70" s="3">
        <v>20</v>
      </c>
      <c r="D70" s="14">
        <v>20</v>
      </c>
      <c r="E70" s="8">
        <f t="shared" si="0"/>
        <v>400</v>
      </c>
    </row>
    <row r="71" spans="2:5">
      <c r="B71" t="s">
        <v>46</v>
      </c>
      <c r="C71" s="3">
        <v>40</v>
      </c>
      <c r="D71" s="14">
        <v>10</v>
      </c>
      <c r="E71" s="8">
        <f t="shared" si="0"/>
        <v>400</v>
      </c>
    </row>
    <row r="72" spans="2:5">
      <c r="B72" t="s">
        <v>124</v>
      </c>
      <c r="C72" s="3">
        <v>20</v>
      </c>
      <c r="D72" s="14">
        <v>10</v>
      </c>
      <c r="E72" s="8">
        <f t="shared" ref="E72:E168" si="1">SUM(C72*D72)</f>
        <v>200</v>
      </c>
    </row>
    <row r="73" spans="2:5">
      <c r="B73" t="s">
        <v>69</v>
      </c>
      <c r="C73" s="3">
        <v>1</v>
      </c>
      <c r="D73" s="14">
        <v>500</v>
      </c>
      <c r="E73" s="8">
        <f t="shared" si="1"/>
        <v>500</v>
      </c>
    </row>
    <row r="74" spans="2:5">
      <c r="B74" t="s">
        <v>92</v>
      </c>
      <c r="C74" s="3">
        <v>2</v>
      </c>
      <c r="D74" s="14">
        <v>300</v>
      </c>
      <c r="E74" s="8">
        <f t="shared" si="1"/>
        <v>600</v>
      </c>
    </row>
    <row r="75" spans="2:5">
      <c r="B75" t="s">
        <v>80</v>
      </c>
      <c r="C75" s="3">
        <v>6</v>
      </c>
      <c r="D75" s="14">
        <v>25</v>
      </c>
      <c r="E75" s="8">
        <f t="shared" si="1"/>
        <v>150</v>
      </c>
    </row>
    <row r="76" spans="2:5">
      <c r="B76" t="s">
        <v>81</v>
      </c>
      <c r="C76" s="3">
        <v>1</v>
      </c>
      <c r="D76" s="14">
        <v>700</v>
      </c>
      <c r="E76" s="8">
        <f t="shared" si="1"/>
        <v>700</v>
      </c>
    </row>
    <row r="77" spans="2:5">
      <c r="B77" t="s">
        <v>91</v>
      </c>
      <c r="C77" s="3">
        <v>6</v>
      </c>
      <c r="D77" s="14">
        <v>65</v>
      </c>
      <c r="E77" s="8">
        <f t="shared" si="1"/>
        <v>390</v>
      </c>
    </row>
    <row r="78" spans="2:5">
      <c r="E78" s="8"/>
    </row>
    <row r="79" spans="2:5">
      <c r="B79" s="2" t="s">
        <v>183</v>
      </c>
      <c r="E79" s="8"/>
    </row>
    <row r="80" spans="2:5">
      <c r="B80" t="s">
        <v>184</v>
      </c>
      <c r="E80" s="8"/>
    </row>
    <row r="81" spans="2:5">
      <c r="B81" t="s">
        <v>185</v>
      </c>
      <c r="C81" s="3">
        <v>2</v>
      </c>
      <c r="D81" s="14">
        <v>250</v>
      </c>
      <c r="E81" s="8">
        <f>SUM(C81*D81)</f>
        <v>500</v>
      </c>
    </row>
    <row r="82" spans="2:5">
      <c r="B82" t="s">
        <v>186</v>
      </c>
      <c r="C82" s="3">
        <v>1</v>
      </c>
      <c r="D82" s="14">
        <v>170</v>
      </c>
      <c r="E82" s="8">
        <f t="shared" ref="E82:E145" si="2">SUM(C82*D82)</f>
        <v>170</v>
      </c>
    </row>
    <row r="83" spans="2:5">
      <c r="B83" t="s">
        <v>187</v>
      </c>
      <c r="C83" s="3">
        <v>1</v>
      </c>
      <c r="D83" s="14">
        <v>130</v>
      </c>
      <c r="E83" s="8">
        <f t="shared" si="2"/>
        <v>130</v>
      </c>
    </row>
    <row r="84" spans="2:5">
      <c r="B84" t="s">
        <v>188</v>
      </c>
      <c r="C84" s="3">
        <v>1</v>
      </c>
      <c r="D84" s="14">
        <v>120</v>
      </c>
      <c r="E84" s="8">
        <f t="shared" si="2"/>
        <v>120</v>
      </c>
    </row>
    <row r="85" spans="2:5">
      <c r="B85" t="s">
        <v>189</v>
      </c>
      <c r="C85" s="3">
        <v>3</v>
      </c>
      <c r="D85" s="14">
        <v>60</v>
      </c>
      <c r="E85" s="8">
        <f t="shared" si="2"/>
        <v>180</v>
      </c>
    </row>
    <row r="86" spans="2:5">
      <c r="B86" t="s">
        <v>190</v>
      </c>
      <c r="C86" s="3">
        <v>1</v>
      </c>
      <c r="D86" s="14">
        <v>110</v>
      </c>
      <c r="E86" s="8">
        <f t="shared" si="2"/>
        <v>110</v>
      </c>
    </row>
    <row r="87" spans="2:5">
      <c r="B87" t="s">
        <v>191</v>
      </c>
      <c r="C87" s="3">
        <v>1</v>
      </c>
      <c r="D87" s="14">
        <v>130</v>
      </c>
      <c r="E87" s="8">
        <f t="shared" si="2"/>
        <v>130</v>
      </c>
    </row>
    <row r="88" spans="2:5">
      <c r="B88" t="s">
        <v>192</v>
      </c>
      <c r="C88" s="3">
        <v>2</v>
      </c>
      <c r="D88" s="14">
        <v>7</v>
      </c>
      <c r="E88" s="8">
        <f t="shared" si="2"/>
        <v>14</v>
      </c>
    </row>
    <row r="89" spans="2:5">
      <c r="B89" t="s">
        <v>193</v>
      </c>
      <c r="C89" s="3">
        <v>4</v>
      </c>
      <c r="D89" s="14">
        <v>30</v>
      </c>
      <c r="E89" s="8">
        <f t="shared" si="2"/>
        <v>120</v>
      </c>
    </row>
    <row r="90" spans="2:5">
      <c r="E90" s="8">
        <f t="shared" si="2"/>
        <v>0</v>
      </c>
    </row>
    <row r="91" spans="2:5">
      <c r="B91" s="2" t="s">
        <v>194</v>
      </c>
      <c r="E91" s="8">
        <f t="shared" si="2"/>
        <v>0</v>
      </c>
    </row>
    <row r="92" spans="2:5">
      <c r="B92" t="s">
        <v>195</v>
      </c>
      <c r="C92" s="3">
        <v>4</v>
      </c>
      <c r="D92" s="14">
        <v>312</v>
      </c>
      <c r="E92" s="8">
        <f t="shared" si="2"/>
        <v>1248</v>
      </c>
    </row>
    <row r="93" spans="2:5">
      <c r="B93" t="s">
        <v>196</v>
      </c>
      <c r="C93" s="3">
        <v>4</v>
      </c>
      <c r="D93" s="14">
        <v>43</v>
      </c>
      <c r="E93" s="8">
        <f t="shared" si="2"/>
        <v>172</v>
      </c>
    </row>
    <row r="94" spans="2:5">
      <c r="B94" t="s">
        <v>197</v>
      </c>
      <c r="C94" s="3">
        <v>4</v>
      </c>
      <c r="D94" s="14">
        <v>30</v>
      </c>
      <c r="E94" s="8">
        <f t="shared" si="2"/>
        <v>120</v>
      </c>
    </row>
    <row r="95" spans="2:5">
      <c r="B95" t="s">
        <v>198</v>
      </c>
      <c r="C95" s="3">
        <v>5</v>
      </c>
      <c r="D95" s="14">
        <v>6</v>
      </c>
      <c r="E95" s="8">
        <f t="shared" si="2"/>
        <v>30</v>
      </c>
    </row>
    <row r="96" spans="2:5">
      <c r="B96" t="s">
        <v>199</v>
      </c>
      <c r="C96" s="3">
        <v>4</v>
      </c>
      <c r="D96" s="14">
        <v>8</v>
      </c>
      <c r="E96" s="8">
        <f t="shared" si="2"/>
        <v>32</v>
      </c>
    </row>
    <row r="97" spans="2:5">
      <c r="B97" t="s">
        <v>200</v>
      </c>
      <c r="C97" s="3">
        <v>2</v>
      </c>
      <c r="D97" s="14">
        <v>150</v>
      </c>
      <c r="E97" s="8">
        <f t="shared" si="2"/>
        <v>300</v>
      </c>
    </row>
    <row r="98" spans="2:5">
      <c r="B98" t="s">
        <v>201</v>
      </c>
      <c r="C98" s="3">
        <v>2</v>
      </c>
      <c r="D98" s="14">
        <v>300</v>
      </c>
      <c r="E98" s="8">
        <f t="shared" si="2"/>
        <v>600</v>
      </c>
    </row>
    <row r="99" spans="2:5">
      <c r="B99" t="s">
        <v>202</v>
      </c>
      <c r="C99" s="3">
        <v>2</v>
      </c>
      <c r="D99" s="14">
        <v>60</v>
      </c>
      <c r="E99" s="8">
        <f t="shared" si="2"/>
        <v>120</v>
      </c>
    </row>
    <row r="100" spans="2:5">
      <c r="E100" s="8">
        <f t="shared" si="2"/>
        <v>0</v>
      </c>
    </row>
    <row r="101" spans="2:5">
      <c r="B101" s="2" t="s">
        <v>203</v>
      </c>
      <c r="E101" s="8">
        <f t="shared" si="2"/>
        <v>0</v>
      </c>
    </row>
    <row r="102" spans="2:5">
      <c r="B102" t="s">
        <v>204</v>
      </c>
      <c r="C102" s="3">
        <v>2</v>
      </c>
      <c r="D102" s="14">
        <v>170</v>
      </c>
      <c r="E102" s="8">
        <f t="shared" si="2"/>
        <v>340</v>
      </c>
    </row>
    <row r="103" spans="2:5">
      <c r="B103" t="s">
        <v>205</v>
      </c>
      <c r="C103" s="3">
        <v>1</v>
      </c>
      <c r="D103" s="14">
        <v>60</v>
      </c>
      <c r="E103" s="8">
        <f t="shared" si="2"/>
        <v>60</v>
      </c>
    </row>
    <row r="104" spans="2:5">
      <c r="B104" t="s">
        <v>206</v>
      </c>
      <c r="C104" s="3">
        <v>1</v>
      </c>
      <c r="D104" s="14">
        <v>20</v>
      </c>
      <c r="E104" s="8">
        <f t="shared" si="2"/>
        <v>20</v>
      </c>
    </row>
    <row r="105" spans="2:5">
      <c r="B105" t="s">
        <v>207</v>
      </c>
      <c r="C105" s="3">
        <v>3</v>
      </c>
      <c r="D105" s="14">
        <v>14</v>
      </c>
      <c r="E105" s="8">
        <f t="shared" si="2"/>
        <v>42</v>
      </c>
    </row>
    <row r="106" spans="2:5">
      <c r="B106" t="s">
        <v>208</v>
      </c>
      <c r="C106" s="3">
        <v>1</v>
      </c>
      <c r="D106" s="14">
        <v>13</v>
      </c>
      <c r="E106" s="8">
        <f t="shared" si="2"/>
        <v>13</v>
      </c>
    </row>
    <row r="107" spans="2:5">
      <c r="B107" t="s">
        <v>209</v>
      </c>
      <c r="C107" s="3">
        <v>2</v>
      </c>
      <c r="D107" s="14">
        <v>9</v>
      </c>
      <c r="E107" s="8">
        <f t="shared" si="2"/>
        <v>18</v>
      </c>
    </row>
    <row r="108" spans="2:5">
      <c r="B108" t="s">
        <v>210</v>
      </c>
      <c r="C108" s="3">
        <v>2</v>
      </c>
      <c r="D108" s="14">
        <v>9</v>
      </c>
      <c r="E108" s="8">
        <f t="shared" si="2"/>
        <v>18</v>
      </c>
    </row>
    <row r="109" spans="2:5">
      <c r="E109" s="8">
        <f t="shared" si="2"/>
        <v>0</v>
      </c>
    </row>
    <row r="110" spans="2:5">
      <c r="B110" s="2" t="s">
        <v>211</v>
      </c>
      <c r="E110" s="8">
        <f t="shared" si="2"/>
        <v>0</v>
      </c>
    </row>
    <row r="111" spans="2:5">
      <c r="B111" t="s">
        <v>212</v>
      </c>
      <c r="C111" s="3">
        <v>6</v>
      </c>
      <c r="D111" s="14">
        <v>60</v>
      </c>
      <c r="E111" s="8">
        <f t="shared" si="2"/>
        <v>360</v>
      </c>
    </row>
    <row r="112" spans="2:5">
      <c r="B112" t="s">
        <v>213</v>
      </c>
      <c r="C112" s="3">
        <v>3</v>
      </c>
      <c r="D112" s="14">
        <v>18</v>
      </c>
      <c r="E112" s="8">
        <f t="shared" si="2"/>
        <v>54</v>
      </c>
    </row>
    <row r="113" spans="2:5">
      <c r="B113" t="s">
        <v>214</v>
      </c>
      <c r="C113" s="3">
        <v>3</v>
      </c>
      <c r="D113" s="14">
        <v>180</v>
      </c>
      <c r="E113" s="8">
        <f t="shared" si="2"/>
        <v>540</v>
      </c>
    </row>
    <row r="114" spans="2:5">
      <c r="B114" t="s">
        <v>215</v>
      </c>
      <c r="C114" s="3">
        <v>2</v>
      </c>
      <c r="D114" s="14">
        <v>150</v>
      </c>
      <c r="E114" s="8">
        <f t="shared" si="2"/>
        <v>300</v>
      </c>
    </row>
    <row r="115" spans="2:5">
      <c r="B115" t="s">
        <v>216</v>
      </c>
      <c r="C115" s="3">
        <v>2</v>
      </c>
      <c r="D115" s="14">
        <v>150</v>
      </c>
      <c r="E115" s="8">
        <f t="shared" si="2"/>
        <v>300</v>
      </c>
    </row>
    <row r="116" spans="2:5">
      <c r="B116" t="s">
        <v>217</v>
      </c>
      <c r="C116" s="3">
        <v>1</v>
      </c>
      <c r="D116" s="14">
        <v>12</v>
      </c>
      <c r="E116" s="8">
        <f t="shared" si="2"/>
        <v>12</v>
      </c>
    </row>
    <row r="117" spans="2:5">
      <c r="B117" t="s">
        <v>218</v>
      </c>
      <c r="C117" s="3">
        <v>4</v>
      </c>
      <c r="D117" s="14">
        <v>60</v>
      </c>
      <c r="E117" s="8">
        <f t="shared" si="2"/>
        <v>240</v>
      </c>
    </row>
    <row r="118" spans="2:5">
      <c r="B118" t="s">
        <v>219</v>
      </c>
      <c r="C118" s="3">
        <v>6</v>
      </c>
      <c r="D118" s="14">
        <v>6</v>
      </c>
      <c r="E118" s="8">
        <f t="shared" si="2"/>
        <v>36</v>
      </c>
    </row>
    <row r="119" spans="2:5">
      <c r="E119" s="8">
        <f t="shared" si="2"/>
        <v>0</v>
      </c>
    </row>
    <row r="120" spans="2:5">
      <c r="B120" s="2" t="s">
        <v>220</v>
      </c>
      <c r="E120" s="8">
        <f t="shared" si="2"/>
        <v>0</v>
      </c>
    </row>
    <row r="121" spans="2:5">
      <c r="B121" t="s">
        <v>221</v>
      </c>
      <c r="C121" s="3">
        <v>2</v>
      </c>
      <c r="D121" s="14">
        <v>30</v>
      </c>
      <c r="E121" s="8">
        <f t="shared" si="2"/>
        <v>60</v>
      </c>
    </row>
    <row r="122" spans="2:5">
      <c r="B122" t="s">
        <v>222</v>
      </c>
      <c r="C122" s="3">
        <v>2</v>
      </c>
      <c r="D122" s="14">
        <v>130</v>
      </c>
      <c r="E122" s="8">
        <f t="shared" si="2"/>
        <v>260</v>
      </c>
    </row>
    <row r="123" spans="2:5">
      <c r="B123" t="s">
        <v>223</v>
      </c>
      <c r="C123" s="3">
        <v>2</v>
      </c>
      <c r="D123" s="14">
        <v>54</v>
      </c>
      <c r="E123" s="8">
        <f t="shared" si="2"/>
        <v>108</v>
      </c>
    </row>
    <row r="124" spans="2:5">
      <c r="B124" t="s">
        <v>224</v>
      </c>
      <c r="C124" s="3">
        <v>2</v>
      </c>
      <c r="D124" s="14">
        <v>20</v>
      </c>
      <c r="E124" s="8">
        <f t="shared" si="2"/>
        <v>40</v>
      </c>
    </row>
    <row r="125" spans="2:5">
      <c r="B125" t="s">
        <v>225</v>
      </c>
      <c r="C125" s="3">
        <v>3</v>
      </c>
      <c r="D125" s="14">
        <v>60</v>
      </c>
      <c r="E125" s="8">
        <f t="shared" si="2"/>
        <v>180</v>
      </c>
    </row>
    <row r="126" spans="2:5">
      <c r="B126" t="s">
        <v>226</v>
      </c>
      <c r="C126" s="3">
        <v>6</v>
      </c>
      <c r="D126" s="14">
        <v>20</v>
      </c>
      <c r="E126" s="8">
        <f t="shared" si="2"/>
        <v>120</v>
      </c>
    </row>
    <row r="127" spans="2:5">
      <c r="B127" t="s">
        <v>227</v>
      </c>
      <c r="C127" s="3">
        <v>4</v>
      </c>
      <c r="D127" s="14">
        <v>400</v>
      </c>
      <c r="E127" s="8">
        <f t="shared" si="2"/>
        <v>1600</v>
      </c>
    </row>
    <row r="128" spans="2:5">
      <c r="B128" t="s">
        <v>228</v>
      </c>
      <c r="C128" s="3">
        <v>3</v>
      </c>
      <c r="D128" s="14">
        <v>30</v>
      </c>
      <c r="E128" s="8">
        <f t="shared" si="2"/>
        <v>90</v>
      </c>
    </row>
    <row r="129" spans="2:5">
      <c r="B129" t="s">
        <v>229</v>
      </c>
      <c r="C129" s="3">
        <v>2</v>
      </c>
      <c r="D129" s="14">
        <v>80</v>
      </c>
      <c r="E129" s="8">
        <f t="shared" si="2"/>
        <v>160</v>
      </c>
    </row>
    <row r="130" spans="2:5">
      <c r="B130" t="s">
        <v>230</v>
      </c>
      <c r="C130" s="3">
        <v>2</v>
      </c>
      <c r="D130" s="14">
        <v>70</v>
      </c>
      <c r="E130" s="8">
        <f t="shared" si="2"/>
        <v>140</v>
      </c>
    </row>
    <row r="131" spans="2:5">
      <c r="B131" t="s">
        <v>231</v>
      </c>
      <c r="C131" s="3">
        <v>3</v>
      </c>
      <c r="D131" s="14">
        <v>70</v>
      </c>
      <c r="E131" s="8">
        <f t="shared" si="2"/>
        <v>210</v>
      </c>
    </row>
    <row r="132" spans="2:5">
      <c r="B132" t="s">
        <v>232</v>
      </c>
      <c r="C132" s="3">
        <v>1</v>
      </c>
      <c r="D132" s="14">
        <v>54</v>
      </c>
      <c r="E132" s="8">
        <f t="shared" si="2"/>
        <v>54</v>
      </c>
    </row>
    <row r="133" spans="2:5">
      <c r="B133" t="s">
        <v>233</v>
      </c>
      <c r="C133" s="3">
        <v>1</v>
      </c>
      <c r="D133" s="14">
        <v>47</v>
      </c>
      <c r="E133" s="8">
        <f t="shared" si="2"/>
        <v>47</v>
      </c>
    </row>
    <row r="134" spans="2:5">
      <c r="B134" t="s">
        <v>234</v>
      </c>
      <c r="C134" s="3">
        <v>1</v>
      </c>
      <c r="D134" s="14">
        <v>70</v>
      </c>
      <c r="E134" s="8">
        <f t="shared" si="2"/>
        <v>70</v>
      </c>
    </row>
    <row r="135" spans="2:5">
      <c r="B135" t="s">
        <v>235</v>
      </c>
      <c r="C135" s="3">
        <v>3</v>
      </c>
      <c r="D135" s="14">
        <v>400</v>
      </c>
      <c r="E135" s="8">
        <f t="shared" si="2"/>
        <v>1200</v>
      </c>
    </row>
    <row r="136" spans="2:5">
      <c r="B136" t="s">
        <v>261</v>
      </c>
      <c r="C136" s="3">
        <v>5</v>
      </c>
      <c r="D136" s="14">
        <v>60</v>
      </c>
      <c r="E136" s="8">
        <f t="shared" si="2"/>
        <v>300</v>
      </c>
    </row>
    <row r="137" spans="2:5">
      <c r="B137" t="s">
        <v>262</v>
      </c>
      <c r="C137" s="3">
        <v>5</v>
      </c>
      <c r="D137" s="14">
        <v>40</v>
      </c>
      <c r="E137" s="8">
        <f t="shared" si="2"/>
        <v>200</v>
      </c>
    </row>
    <row r="138" spans="2:5">
      <c r="E138" s="8">
        <f t="shared" si="2"/>
        <v>0</v>
      </c>
    </row>
    <row r="139" spans="2:5">
      <c r="B139" s="2" t="s">
        <v>236</v>
      </c>
      <c r="E139" s="8">
        <f t="shared" si="2"/>
        <v>0</v>
      </c>
    </row>
    <row r="140" spans="2:5">
      <c r="B140" t="s">
        <v>237</v>
      </c>
      <c r="C140" s="3">
        <v>2</v>
      </c>
      <c r="D140" s="14">
        <v>200</v>
      </c>
      <c r="E140" s="8">
        <f t="shared" si="2"/>
        <v>400</v>
      </c>
    </row>
    <row r="141" spans="2:5">
      <c r="B141" t="s">
        <v>238</v>
      </c>
      <c r="C141" s="3">
        <v>2</v>
      </c>
      <c r="D141" s="14">
        <v>7</v>
      </c>
      <c r="E141" s="8">
        <f t="shared" si="2"/>
        <v>14</v>
      </c>
    </row>
    <row r="142" spans="2:5">
      <c r="B142" t="s">
        <v>239</v>
      </c>
      <c r="C142" s="3">
        <v>2</v>
      </c>
      <c r="D142" s="14">
        <v>340</v>
      </c>
      <c r="E142" s="8">
        <f t="shared" si="2"/>
        <v>680</v>
      </c>
    </row>
    <row r="143" spans="2:5">
      <c r="B143" t="s">
        <v>240</v>
      </c>
      <c r="C143" s="3">
        <v>4</v>
      </c>
      <c r="D143" s="14">
        <v>10</v>
      </c>
      <c r="E143" s="8">
        <f t="shared" si="2"/>
        <v>40</v>
      </c>
    </row>
    <row r="144" spans="2:5">
      <c r="B144" t="s">
        <v>241</v>
      </c>
      <c r="C144" s="3">
        <v>4</v>
      </c>
      <c r="D144" s="14">
        <v>15</v>
      </c>
      <c r="E144" s="8">
        <f t="shared" si="2"/>
        <v>60</v>
      </c>
    </row>
    <row r="145" spans="2:5">
      <c r="B145" t="s">
        <v>242</v>
      </c>
      <c r="C145" s="3">
        <v>6</v>
      </c>
      <c r="D145" s="14">
        <v>9</v>
      </c>
      <c r="E145" s="8">
        <f t="shared" si="2"/>
        <v>54</v>
      </c>
    </row>
    <row r="146" spans="2:5">
      <c r="E146" s="8">
        <f t="shared" ref="E146:E166" si="3">SUM(C146*D146)</f>
        <v>0</v>
      </c>
    </row>
    <row r="147" spans="2:5">
      <c r="B147" s="2" t="s">
        <v>243</v>
      </c>
      <c r="E147" s="8">
        <f t="shared" si="3"/>
        <v>0</v>
      </c>
    </row>
    <row r="148" spans="2:5">
      <c r="B148" t="s">
        <v>244</v>
      </c>
      <c r="C148" s="3">
        <v>3</v>
      </c>
      <c r="D148" s="14">
        <v>30</v>
      </c>
      <c r="E148" s="8">
        <f t="shared" si="3"/>
        <v>90</v>
      </c>
    </row>
    <row r="149" spans="2:5">
      <c r="B149" t="s">
        <v>245</v>
      </c>
      <c r="C149" s="3">
        <v>8</v>
      </c>
      <c r="D149" s="14">
        <v>6</v>
      </c>
      <c r="E149" s="8">
        <f t="shared" si="3"/>
        <v>48</v>
      </c>
    </row>
    <row r="150" spans="2:5">
      <c r="B150" t="s">
        <v>246</v>
      </c>
      <c r="C150" s="3">
        <v>2</v>
      </c>
      <c r="D150" s="14">
        <v>27</v>
      </c>
      <c r="E150" s="8">
        <f t="shared" si="3"/>
        <v>54</v>
      </c>
    </row>
    <row r="151" spans="2:5">
      <c r="B151" t="s">
        <v>247</v>
      </c>
      <c r="C151" s="3">
        <v>4</v>
      </c>
      <c r="D151" s="14">
        <v>9</v>
      </c>
      <c r="E151" s="8">
        <f t="shared" si="3"/>
        <v>36</v>
      </c>
    </row>
    <row r="152" spans="2:5">
      <c r="B152" t="s">
        <v>248</v>
      </c>
      <c r="C152" s="3">
        <v>4</v>
      </c>
      <c r="D152" s="14">
        <v>100</v>
      </c>
      <c r="E152" s="8">
        <f t="shared" si="3"/>
        <v>400</v>
      </c>
    </row>
    <row r="153" spans="2:5">
      <c r="B153" t="s">
        <v>249</v>
      </c>
      <c r="C153" s="3">
        <v>2</v>
      </c>
      <c r="D153" s="14">
        <v>130</v>
      </c>
      <c r="E153" s="8">
        <f t="shared" si="3"/>
        <v>260</v>
      </c>
    </row>
    <row r="154" spans="2:5">
      <c r="E154" s="8">
        <f t="shared" si="3"/>
        <v>0</v>
      </c>
    </row>
    <row r="155" spans="2:5">
      <c r="B155" s="2" t="s">
        <v>250</v>
      </c>
      <c r="E155" s="8">
        <f t="shared" si="3"/>
        <v>0</v>
      </c>
    </row>
    <row r="156" spans="2:5">
      <c r="B156" t="s">
        <v>251</v>
      </c>
      <c r="C156" s="3">
        <v>1</v>
      </c>
      <c r="D156" s="14">
        <v>18</v>
      </c>
      <c r="E156" s="8">
        <f t="shared" si="3"/>
        <v>18</v>
      </c>
    </row>
    <row r="157" spans="2:5">
      <c r="B157" t="s">
        <v>252</v>
      </c>
      <c r="C157" s="3">
        <v>2</v>
      </c>
      <c r="D157" s="14">
        <v>20</v>
      </c>
      <c r="E157" s="8">
        <f t="shared" si="3"/>
        <v>40</v>
      </c>
    </row>
    <row r="158" spans="2:5">
      <c r="B158" t="s">
        <v>253</v>
      </c>
      <c r="C158" s="3">
        <v>1</v>
      </c>
      <c r="D158" s="14">
        <v>80</v>
      </c>
      <c r="E158" s="8">
        <f t="shared" si="3"/>
        <v>80</v>
      </c>
    </row>
    <row r="159" spans="2:5">
      <c r="B159" t="s">
        <v>254</v>
      </c>
      <c r="C159" s="3">
        <v>2</v>
      </c>
      <c r="D159" s="14">
        <v>14</v>
      </c>
      <c r="E159" s="8">
        <f t="shared" si="3"/>
        <v>28</v>
      </c>
    </row>
    <row r="160" spans="2:5">
      <c r="B160" t="s">
        <v>255</v>
      </c>
      <c r="C160" s="3">
        <v>1</v>
      </c>
      <c r="D160" s="14">
        <v>18</v>
      </c>
      <c r="E160" s="8">
        <f t="shared" si="3"/>
        <v>18</v>
      </c>
    </row>
    <row r="161" spans="2:5">
      <c r="B161" t="s">
        <v>256</v>
      </c>
      <c r="C161" s="3">
        <v>2</v>
      </c>
      <c r="D161" s="14">
        <v>8</v>
      </c>
      <c r="E161" s="8">
        <f t="shared" si="3"/>
        <v>16</v>
      </c>
    </row>
    <row r="162" spans="2:5">
      <c r="E162" s="8">
        <f t="shared" si="3"/>
        <v>0</v>
      </c>
    </row>
    <row r="163" spans="2:5">
      <c r="B163" s="2" t="s">
        <v>257</v>
      </c>
      <c r="E163" s="8">
        <f t="shared" si="3"/>
        <v>0</v>
      </c>
    </row>
    <row r="164" spans="2:5">
      <c r="B164" t="s">
        <v>258</v>
      </c>
      <c r="C164" s="3">
        <v>2</v>
      </c>
      <c r="D164" s="14">
        <v>130</v>
      </c>
      <c r="E164" s="8">
        <f t="shared" si="3"/>
        <v>260</v>
      </c>
    </row>
    <row r="165" spans="2:5">
      <c r="B165" t="s">
        <v>259</v>
      </c>
      <c r="C165" s="3">
        <v>6</v>
      </c>
      <c r="D165" s="14">
        <v>60</v>
      </c>
      <c r="E165" s="8">
        <f t="shared" si="3"/>
        <v>360</v>
      </c>
    </row>
    <row r="166" spans="2:5">
      <c r="B166" t="s">
        <v>260</v>
      </c>
      <c r="C166" s="3">
        <v>6</v>
      </c>
      <c r="D166" s="14">
        <v>38</v>
      </c>
      <c r="E166" s="8">
        <f t="shared" si="3"/>
        <v>228</v>
      </c>
    </row>
    <row r="167" spans="2:5">
      <c r="E167" s="8"/>
    </row>
    <row r="168" spans="2:5">
      <c r="E168" s="8">
        <f t="shared" si="1"/>
        <v>0</v>
      </c>
    </row>
    <row r="169" spans="2:5">
      <c r="D169" s="16" t="s">
        <v>161</v>
      </c>
      <c r="E169" s="12">
        <f>SUM(E6:E168)</f>
        <v>28848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C22" sqref="C22"/>
    </sheetView>
  </sheetViews>
  <sheetFormatPr defaultRowHeight="15"/>
  <cols>
    <col min="1" max="1" width="8.85546875" customWidth="1"/>
    <col min="2" max="2" width="25.85546875" customWidth="1"/>
    <col min="3" max="3" width="20.28515625" style="3" customWidth="1"/>
    <col min="4" max="4" width="16.7109375" style="14" customWidth="1"/>
    <col min="5" max="5" width="18.42578125" customWidth="1"/>
  </cols>
  <sheetData>
    <row r="1" spans="1:5" ht="21">
      <c r="A1" s="1" t="s">
        <v>0</v>
      </c>
    </row>
    <row r="3" spans="1:5" s="2" customFormat="1">
      <c r="B3" s="2" t="s">
        <v>2</v>
      </c>
      <c r="C3" s="4" t="s">
        <v>169</v>
      </c>
      <c r="D3" s="15" t="s">
        <v>3</v>
      </c>
      <c r="E3" s="2" t="s">
        <v>3</v>
      </c>
    </row>
    <row r="4" spans="1:5" s="2" customFormat="1">
      <c r="C4" s="4"/>
      <c r="D4" s="15" t="s">
        <v>65</v>
      </c>
      <c r="E4" s="2" t="s">
        <v>177</v>
      </c>
    </row>
    <row r="5" spans="1:5">
      <c r="A5" t="s">
        <v>172</v>
      </c>
      <c r="B5" t="s">
        <v>47</v>
      </c>
      <c r="C5" s="3">
        <v>1</v>
      </c>
      <c r="D5" s="14">
        <v>600</v>
      </c>
      <c r="E5" s="10">
        <f>SUM(C5*D5)</f>
        <v>600</v>
      </c>
    </row>
    <row r="6" spans="1:5">
      <c r="A6" t="s">
        <v>173</v>
      </c>
      <c r="B6" t="s">
        <v>170</v>
      </c>
      <c r="C6" s="3">
        <v>2</v>
      </c>
      <c r="D6" s="14">
        <v>600</v>
      </c>
      <c r="E6" s="10">
        <f t="shared" ref="E6:E17" si="0">SUM(C6*D6)</f>
        <v>1200</v>
      </c>
    </row>
    <row r="7" spans="1:5">
      <c r="A7" t="s">
        <v>173</v>
      </c>
      <c r="B7" t="s">
        <v>171</v>
      </c>
      <c r="C7" s="3">
        <v>2</v>
      </c>
      <c r="D7" s="14">
        <v>250</v>
      </c>
      <c r="E7" s="10">
        <f t="shared" si="0"/>
        <v>500</v>
      </c>
    </row>
    <row r="8" spans="1:5">
      <c r="A8" t="s">
        <v>173</v>
      </c>
      <c r="B8" t="s">
        <v>48</v>
      </c>
      <c r="C8" s="3">
        <v>6</v>
      </c>
      <c r="D8" s="14">
        <v>160</v>
      </c>
      <c r="E8" s="10">
        <f t="shared" si="0"/>
        <v>960</v>
      </c>
    </row>
    <row r="9" spans="1:5">
      <c r="B9" t="s">
        <v>49</v>
      </c>
      <c r="C9" s="3">
        <v>1</v>
      </c>
      <c r="D9" s="14">
        <v>180</v>
      </c>
      <c r="E9" s="10">
        <f t="shared" si="0"/>
        <v>180</v>
      </c>
    </row>
    <row r="10" spans="1:5">
      <c r="B10" t="s">
        <v>50</v>
      </c>
      <c r="C10" s="3">
        <v>1</v>
      </c>
      <c r="D10" s="14">
        <v>500</v>
      </c>
      <c r="E10" s="10">
        <f t="shared" si="0"/>
        <v>500</v>
      </c>
    </row>
    <row r="11" spans="1:5">
      <c r="A11" t="s">
        <v>174</v>
      </c>
      <c r="B11" t="s">
        <v>175</v>
      </c>
      <c r="C11" s="3">
        <v>6</v>
      </c>
      <c r="D11" s="14">
        <v>400</v>
      </c>
      <c r="E11" s="10">
        <f t="shared" si="0"/>
        <v>2400</v>
      </c>
    </row>
    <row r="12" spans="1:5">
      <c r="B12" t="s">
        <v>51</v>
      </c>
      <c r="C12" s="3">
        <v>2</v>
      </c>
      <c r="D12" s="14">
        <v>60</v>
      </c>
      <c r="E12" s="10">
        <f t="shared" si="0"/>
        <v>120</v>
      </c>
    </row>
    <row r="13" spans="1:5">
      <c r="A13" t="s">
        <v>176</v>
      </c>
      <c r="B13" t="s">
        <v>52</v>
      </c>
      <c r="C13" s="3">
        <v>4</v>
      </c>
      <c r="D13" s="14">
        <v>70</v>
      </c>
      <c r="E13" s="10">
        <f t="shared" si="0"/>
        <v>280</v>
      </c>
    </row>
    <row r="14" spans="1:5">
      <c r="B14" t="s">
        <v>53</v>
      </c>
      <c r="C14" s="3">
        <v>2</v>
      </c>
      <c r="D14" s="14">
        <v>250</v>
      </c>
      <c r="E14" s="10">
        <f t="shared" si="0"/>
        <v>500</v>
      </c>
    </row>
    <row r="15" spans="1:5">
      <c r="B15" t="s">
        <v>54</v>
      </c>
      <c r="C15" s="3">
        <v>2</v>
      </c>
      <c r="D15" s="14">
        <v>200</v>
      </c>
      <c r="E15" s="10">
        <f t="shared" si="0"/>
        <v>400</v>
      </c>
    </row>
    <row r="16" spans="1:5">
      <c r="B16" t="s">
        <v>55</v>
      </c>
      <c r="C16" s="3">
        <v>2</v>
      </c>
      <c r="D16" s="14">
        <v>150</v>
      </c>
      <c r="E16" s="10">
        <f t="shared" si="0"/>
        <v>300</v>
      </c>
    </row>
    <row r="17" spans="2:5">
      <c r="B17" t="s">
        <v>56</v>
      </c>
      <c r="C17" s="3">
        <v>1</v>
      </c>
      <c r="D17" s="14">
        <v>300</v>
      </c>
      <c r="E17" s="10">
        <f t="shared" si="0"/>
        <v>300</v>
      </c>
    </row>
    <row r="19" spans="2:5">
      <c r="D19" s="16" t="s">
        <v>161</v>
      </c>
      <c r="E19" s="17">
        <f>SUM(E5:E18)</f>
        <v>8240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0"/>
  <sheetViews>
    <sheetView topLeftCell="A88" workbookViewId="0">
      <selection activeCell="I108" sqref="I108"/>
    </sheetView>
  </sheetViews>
  <sheetFormatPr defaultRowHeight="15"/>
  <cols>
    <col min="1" max="1" width="11.42578125" style="3" customWidth="1"/>
    <col min="2" max="2" width="39" customWidth="1"/>
    <col min="3" max="4" width="9.140625" style="3"/>
    <col min="5" max="5" width="18.85546875" style="3" customWidth="1"/>
    <col min="6" max="6" width="22.42578125" style="8" customWidth="1"/>
    <col min="7" max="7" width="19.28515625" customWidth="1"/>
  </cols>
  <sheetData>
    <row r="1" spans="1:6" ht="21">
      <c r="A1" s="5"/>
      <c r="B1" s="6" t="s">
        <v>0</v>
      </c>
      <c r="C1" s="5"/>
      <c r="D1" s="5"/>
    </row>
    <row r="2" spans="1:6" ht="21">
      <c r="A2" s="5"/>
      <c r="B2" s="6"/>
      <c r="C2" s="7" t="s">
        <v>151</v>
      </c>
      <c r="D2" s="7"/>
    </row>
    <row r="4" spans="1:6" s="2" customFormat="1">
      <c r="A4" s="4"/>
      <c r="B4" s="2" t="s">
        <v>58</v>
      </c>
      <c r="C4" s="4" t="s">
        <v>1</v>
      </c>
      <c r="D4" s="4" t="s">
        <v>1</v>
      </c>
      <c r="E4" s="4" t="s">
        <v>3</v>
      </c>
      <c r="F4" s="9" t="s">
        <v>64</v>
      </c>
    </row>
    <row r="5" spans="1:6">
      <c r="B5" s="2" t="s">
        <v>57</v>
      </c>
      <c r="C5" s="3" t="s">
        <v>153</v>
      </c>
      <c r="D5" s="3" t="s">
        <v>154</v>
      </c>
      <c r="E5" s="4" t="s">
        <v>65</v>
      </c>
    </row>
    <row r="6" spans="1:6">
      <c r="B6" t="s">
        <v>59</v>
      </c>
      <c r="C6" s="3">
        <v>6</v>
      </c>
      <c r="D6" s="3">
        <f>SUM(C6*12)</f>
        <v>72</v>
      </c>
      <c r="E6" s="3">
        <v>3</v>
      </c>
      <c r="F6" s="8">
        <f t="shared" ref="F6:F14" si="0">SUM(D6*E6)</f>
        <v>216</v>
      </c>
    </row>
    <row r="7" spans="1:6">
      <c r="B7" t="s">
        <v>60</v>
      </c>
      <c r="C7" s="3">
        <v>2</v>
      </c>
      <c r="D7" s="3">
        <f>SUM(C7*12)</f>
        <v>24</v>
      </c>
      <c r="E7" s="3">
        <v>5</v>
      </c>
      <c r="F7" s="8">
        <f t="shared" si="0"/>
        <v>120</v>
      </c>
    </row>
    <row r="8" spans="1:6">
      <c r="B8" t="s">
        <v>61</v>
      </c>
      <c r="C8" s="3">
        <v>1</v>
      </c>
      <c r="D8" s="3">
        <f>SUM(C8*12)</f>
        <v>12</v>
      </c>
      <c r="E8" s="3">
        <v>30</v>
      </c>
      <c r="F8" s="8">
        <f t="shared" si="0"/>
        <v>360</v>
      </c>
    </row>
    <row r="9" spans="1:6">
      <c r="B9" t="s">
        <v>149</v>
      </c>
      <c r="D9" s="3">
        <v>1</v>
      </c>
      <c r="E9" s="3">
        <v>45</v>
      </c>
      <c r="F9" s="8">
        <f t="shared" si="0"/>
        <v>45</v>
      </c>
    </row>
    <row r="10" spans="1:6">
      <c r="B10" t="s">
        <v>145</v>
      </c>
      <c r="D10" s="3">
        <v>2</v>
      </c>
      <c r="E10" s="3">
        <v>10</v>
      </c>
      <c r="F10" s="8">
        <f t="shared" si="0"/>
        <v>20</v>
      </c>
    </row>
    <row r="11" spans="1:6">
      <c r="B11" t="s">
        <v>144</v>
      </c>
      <c r="D11" s="3">
        <v>4</v>
      </c>
      <c r="E11" s="3">
        <v>4</v>
      </c>
      <c r="F11" s="8">
        <f t="shared" si="0"/>
        <v>16</v>
      </c>
    </row>
    <row r="12" spans="1:6">
      <c r="B12" t="s">
        <v>148</v>
      </c>
      <c r="D12" s="3">
        <v>1</v>
      </c>
      <c r="E12" s="3">
        <v>12</v>
      </c>
      <c r="F12" s="8">
        <f t="shared" si="0"/>
        <v>12</v>
      </c>
    </row>
    <row r="13" spans="1:6">
      <c r="B13" t="s">
        <v>147</v>
      </c>
      <c r="D13" s="3">
        <v>1</v>
      </c>
      <c r="E13" s="3">
        <v>20</v>
      </c>
      <c r="F13" s="8">
        <f t="shared" si="0"/>
        <v>20</v>
      </c>
    </row>
    <row r="14" spans="1:6">
      <c r="B14" t="s">
        <v>146</v>
      </c>
      <c r="D14" s="3">
        <v>1</v>
      </c>
      <c r="E14" s="3">
        <v>16</v>
      </c>
      <c r="F14" s="8">
        <f t="shared" si="0"/>
        <v>16</v>
      </c>
    </row>
    <row r="15" spans="1:6" s="2" customFormat="1">
      <c r="A15" s="4"/>
      <c r="C15" s="4"/>
      <c r="D15" s="4"/>
      <c r="E15" s="11" t="s">
        <v>150</v>
      </c>
      <c r="F15" s="12">
        <f>SUM(F6:F14)</f>
        <v>825</v>
      </c>
    </row>
    <row r="17" spans="1:6">
      <c r="C17" s="4" t="s">
        <v>1</v>
      </c>
      <c r="D17" s="4" t="s">
        <v>1</v>
      </c>
      <c r="E17" s="4" t="s">
        <v>3</v>
      </c>
      <c r="F17" s="9" t="s">
        <v>64</v>
      </c>
    </row>
    <row r="18" spans="1:6">
      <c r="B18" s="2" t="s">
        <v>62</v>
      </c>
      <c r="C18" s="3" t="s">
        <v>153</v>
      </c>
      <c r="D18" s="3" t="s">
        <v>154</v>
      </c>
      <c r="E18" s="4" t="s">
        <v>65</v>
      </c>
    </row>
    <row r="19" spans="1:6">
      <c r="A19" s="3" t="s">
        <v>152</v>
      </c>
      <c r="B19" t="s">
        <v>127</v>
      </c>
      <c r="D19" s="3">
        <v>100</v>
      </c>
      <c r="E19" s="3">
        <v>0.77</v>
      </c>
      <c r="F19" s="8">
        <f>SUM(D19*E19)</f>
        <v>77</v>
      </c>
    </row>
    <row r="20" spans="1:6">
      <c r="A20" s="3" t="s">
        <v>164</v>
      </c>
      <c r="B20" t="s">
        <v>63</v>
      </c>
      <c r="C20" s="3">
        <v>4</v>
      </c>
      <c r="D20" s="3">
        <v>48</v>
      </c>
      <c r="E20" s="3">
        <v>5.03</v>
      </c>
      <c r="F20" s="8">
        <f t="shared" ref="F20:F71" si="1">SUM(D20*E20)</f>
        <v>241.44</v>
      </c>
    </row>
    <row r="21" spans="1:6">
      <c r="A21" s="3" t="s">
        <v>164</v>
      </c>
      <c r="B21" t="s">
        <v>72</v>
      </c>
      <c r="C21" s="3">
        <v>2</v>
      </c>
      <c r="D21" s="3">
        <v>24</v>
      </c>
      <c r="E21" s="3">
        <v>1.95</v>
      </c>
      <c r="F21" s="8">
        <f t="shared" si="1"/>
        <v>46.8</v>
      </c>
    </row>
    <row r="22" spans="1:6">
      <c r="A22" s="3" t="s">
        <v>164</v>
      </c>
      <c r="B22" t="s">
        <v>74</v>
      </c>
      <c r="C22" s="3">
        <v>2</v>
      </c>
      <c r="D22" s="3">
        <v>24</v>
      </c>
      <c r="E22" s="3">
        <v>13.14</v>
      </c>
      <c r="F22" s="8">
        <f t="shared" si="1"/>
        <v>315.36</v>
      </c>
    </row>
    <row r="23" spans="1:6">
      <c r="A23" s="3" t="s">
        <v>164</v>
      </c>
      <c r="B23" t="s">
        <v>66</v>
      </c>
      <c r="C23" s="3">
        <v>2</v>
      </c>
      <c r="D23" s="3">
        <v>30</v>
      </c>
      <c r="E23" s="3">
        <v>1.1499999999999999</v>
      </c>
      <c r="F23" s="8">
        <f t="shared" si="1"/>
        <v>34.5</v>
      </c>
    </row>
    <row r="24" spans="1:6">
      <c r="A24" s="3" t="s">
        <v>164</v>
      </c>
      <c r="B24" t="s">
        <v>67</v>
      </c>
      <c r="C24" s="3">
        <v>6</v>
      </c>
      <c r="D24" s="3">
        <v>80</v>
      </c>
      <c r="E24" s="3">
        <v>0.8</v>
      </c>
      <c r="F24" s="8">
        <f t="shared" si="1"/>
        <v>64</v>
      </c>
    </row>
    <row r="25" spans="1:6">
      <c r="A25" s="3" t="s">
        <v>164</v>
      </c>
      <c r="B25" t="s">
        <v>73</v>
      </c>
      <c r="C25" s="3">
        <v>3</v>
      </c>
      <c r="D25" s="3">
        <v>40</v>
      </c>
      <c r="E25" s="3">
        <v>0.62</v>
      </c>
      <c r="F25" s="8">
        <f t="shared" si="1"/>
        <v>24.8</v>
      </c>
    </row>
    <row r="26" spans="1:6">
      <c r="A26" s="3" t="s">
        <v>164</v>
      </c>
      <c r="B26" t="s">
        <v>75</v>
      </c>
      <c r="C26" s="3">
        <v>2</v>
      </c>
      <c r="D26" s="3">
        <v>30</v>
      </c>
      <c r="E26" s="3">
        <v>0.61</v>
      </c>
      <c r="F26" s="8">
        <f t="shared" si="1"/>
        <v>18.3</v>
      </c>
    </row>
    <row r="27" spans="1:6">
      <c r="A27" s="3" t="s">
        <v>164</v>
      </c>
      <c r="B27" t="s">
        <v>68</v>
      </c>
      <c r="D27" s="3">
        <v>15</v>
      </c>
      <c r="E27" s="3">
        <v>10.01</v>
      </c>
      <c r="F27" s="8">
        <f t="shared" si="1"/>
        <v>150.15</v>
      </c>
    </row>
    <row r="28" spans="1:6">
      <c r="E28" s="11" t="s">
        <v>162</v>
      </c>
      <c r="F28" s="12">
        <f>SUM(F19:F27)</f>
        <v>972.34999999999991</v>
      </c>
    </row>
    <row r="30" spans="1:6">
      <c r="B30" t="s">
        <v>129</v>
      </c>
      <c r="D30" s="3">
        <v>40</v>
      </c>
      <c r="E30" s="3">
        <v>5.62</v>
      </c>
      <c r="F30" s="8">
        <f t="shared" si="1"/>
        <v>224.8</v>
      </c>
    </row>
    <row r="31" spans="1:6">
      <c r="A31" s="3" t="s">
        <v>164</v>
      </c>
      <c r="B31" t="s">
        <v>128</v>
      </c>
      <c r="C31" s="3">
        <v>1</v>
      </c>
      <c r="D31" s="3">
        <v>12</v>
      </c>
      <c r="E31" s="3">
        <v>5.72</v>
      </c>
      <c r="F31" s="8">
        <f t="shared" si="1"/>
        <v>68.64</v>
      </c>
    </row>
    <row r="32" spans="1:6">
      <c r="A32" s="3" t="s">
        <v>164</v>
      </c>
      <c r="B32" t="s">
        <v>130</v>
      </c>
      <c r="C32" s="3">
        <v>1</v>
      </c>
      <c r="D32" s="3">
        <v>12</v>
      </c>
      <c r="E32" s="3">
        <v>6.66</v>
      </c>
      <c r="F32" s="8">
        <f t="shared" si="1"/>
        <v>79.92</v>
      </c>
    </row>
    <row r="33" spans="1:6">
      <c r="A33" s="3" t="s">
        <v>164</v>
      </c>
      <c r="B33" t="s">
        <v>76</v>
      </c>
      <c r="C33" s="3" t="s">
        <v>165</v>
      </c>
      <c r="F33" s="8">
        <f t="shared" si="1"/>
        <v>0</v>
      </c>
    </row>
    <row r="34" spans="1:6">
      <c r="A34" s="3" t="s">
        <v>164</v>
      </c>
      <c r="B34" t="s">
        <v>131</v>
      </c>
      <c r="C34" s="3">
        <v>1</v>
      </c>
      <c r="D34" s="3">
        <v>4</v>
      </c>
      <c r="E34" s="3">
        <v>9.5299999999999994</v>
      </c>
      <c r="F34" s="8">
        <f t="shared" si="1"/>
        <v>38.119999999999997</v>
      </c>
    </row>
    <row r="35" spans="1:6">
      <c r="A35" s="3" t="s">
        <v>164</v>
      </c>
      <c r="B35" t="s">
        <v>77</v>
      </c>
      <c r="C35" s="3">
        <v>2</v>
      </c>
      <c r="D35" s="3">
        <v>4</v>
      </c>
      <c r="E35" s="3">
        <v>9.5299999999999994</v>
      </c>
      <c r="F35" s="8">
        <f t="shared" si="1"/>
        <v>38.119999999999997</v>
      </c>
    </row>
    <row r="36" spans="1:6">
      <c r="A36" s="3" t="s">
        <v>164</v>
      </c>
      <c r="B36" t="s">
        <v>132</v>
      </c>
      <c r="C36" s="3">
        <v>2</v>
      </c>
      <c r="D36" s="3">
        <v>4</v>
      </c>
      <c r="E36" s="3">
        <v>5.39</v>
      </c>
      <c r="F36" s="8">
        <f t="shared" si="1"/>
        <v>21.56</v>
      </c>
    </row>
    <row r="37" spans="1:6">
      <c r="A37" s="3" t="s">
        <v>164</v>
      </c>
      <c r="B37" t="s">
        <v>133</v>
      </c>
      <c r="C37" s="3">
        <v>1</v>
      </c>
      <c r="D37" s="3">
        <v>4</v>
      </c>
      <c r="E37" s="3">
        <v>4.7300000000000004</v>
      </c>
      <c r="F37" s="8">
        <f t="shared" si="1"/>
        <v>18.920000000000002</v>
      </c>
    </row>
    <row r="38" spans="1:6">
      <c r="A38" s="3" t="s">
        <v>164</v>
      </c>
      <c r="B38" t="s">
        <v>134</v>
      </c>
      <c r="C38" s="3">
        <v>4</v>
      </c>
      <c r="D38" s="3">
        <v>12</v>
      </c>
      <c r="E38" s="3">
        <v>3.81</v>
      </c>
      <c r="F38" s="8">
        <f t="shared" si="1"/>
        <v>45.72</v>
      </c>
    </row>
    <row r="39" spans="1:6">
      <c r="E39" s="11" t="s">
        <v>162</v>
      </c>
      <c r="F39" s="12">
        <f>SUM(F30:F38)</f>
        <v>535.80000000000007</v>
      </c>
    </row>
    <row r="41" spans="1:6">
      <c r="B41" t="s">
        <v>135</v>
      </c>
      <c r="D41" s="3">
        <v>300</v>
      </c>
      <c r="E41" s="3">
        <v>0.22</v>
      </c>
      <c r="F41" s="8">
        <f t="shared" si="1"/>
        <v>66</v>
      </c>
    </row>
    <row r="42" spans="1:6">
      <c r="B42" t="s">
        <v>82</v>
      </c>
      <c r="C42" s="3">
        <v>30</v>
      </c>
      <c r="D42" s="3">
        <v>12</v>
      </c>
      <c r="E42" s="3">
        <v>0.2</v>
      </c>
      <c r="F42" s="8">
        <f t="shared" si="1"/>
        <v>2.4000000000000004</v>
      </c>
    </row>
    <row r="43" spans="1:6">
      <c r="A43" s="3" t="s">
        <v>164</v>
      </c>
      <c r="B43" t="s">
        <v>83</v>
      </c>
      <c r="C43" s="3">
        <v>10</v>
      </c>
      <c r="D43" s="3">
        <v>12</v>
      </c>
      <c r="E43" s="3">
        <v>0.78</v>
      </c>
      <c r="F43" s="8">
        <f t="shared" si="1"/>
        <v>9.36</v>
      </c>
    </row>
    <row r="44" spans="1:6">
      <c r="A44" s="3" t="s">
        <v>164</v>
      </c>
      <c r="B44" t="s">
        <v>84</v>
      </c>
      <c r="C44" s="3">
        <v>6</v>
      </c>
      <c r="D44" s="3">
        <v>12</v>
      </c>
      <c r="E44" s="3">
        <v>1.05</v>
      </c>
      <c r="F44" s="8">
        <f t="shared" si="1"/>
        <v>12.600000000000001</v>
      </c>
    </row>
    <row r="45" spans="1:6">
      <c r="A45" s="3" t="s">
        <v>164</v>
      </c>
      <c r="B45" t="s">
        <v>85</v>
      </c>
      <c r="C45" s="3">
        <v>6</v>
      </c>
      <c r="D45" s="3">
        <v>12</v>
      </c>
      <c r="E45" s="3">
        <v>0.49</v>
      </c>
      <c r="F45" s="8">
        <f t="shared" si="1"/>
        <v>5.88</v>
      </c>
    </row>
    <row r="46" spans="1:6">
      <c r="B46" t="s">
        <v>88</v>
      </c>
      <c r="C46" s="3">
        <v>3</v>
      </c>
      <c r="D46" s="3">
        <v>12</v>
      </c>
      <c r="E46" s="3">
        <v>0.57999999999999996</v>
      </c>
      <c r="F46" s="8">
        <f t="shared" si="1"/>
        <v>6.9599999999999991</v>
      </c>
    </row>
    <row r="47" spans="1:6">
      <c r="A47" s="3" t="s">
        <v>164</v>
      </c>
      <c r="B47" t="s">
        <v>86</v>
      </c>
      <c r="C47" s="3">
        <v>4</v>
      </c>
      <c r="D47" s="3">
        <v>12</v>
      </c>
      <c r="E47" s="3">
        <v>1.1499999999999999</v>
      </c>
      <c r="F47" s="8">
        <f t="shared" si="1"/>
        <v>13.799999999999999</v>
      </c>
    </row>
    <row r="48" spans="1:6">
      <c r="A48" s="3" t="s">
        <v>164</v>
      </c>
      <c r="B48" t="s">
        <v>87</v>
      </c>
      <c r="C48" s="3">
        <v>4</v>
      </c>
      <c r="D48" s="3">
        <v>12</v>
      </c>
      <c r="E48" s="3">
        <v>0.38</v>
      </c>
      <c r="F48" s="8">
        <f t="shared" si="1"/>
        <v>4.5600000000000005</v>
      </c>
    </row>
    <row r="49" spans="1:6">
      <c r="E49" s="11" t="s">
        <v>162</v>
      </c>
      <c r="F49" s="12">
        <f>SUM(F41:F48)</f>
        <v>121.56</v>
      </c>
    </row>
    <row r="51" spans="1:6">
      <c r="B51" t="s">
        <v>136</v>
      </c>
      <c r="D51" s="3">
        <v>6</v>
      </c>
      <c r="E51" s="3">
        <v>5.0999999999999996</v>
      </c>
      <c r="F51" s="8">
        <f t="shared" si="1"/>
        <v>30.599999999999998</v>
      </c>
    </row>
    <row r="52" spans="1:6">
      <c r="B52" t="s">
        <v>137</v>
      </c>
      <c r="D52" s="3">
        <v>6</v>
      </c>
      <c r="E52" s="3">
        <v>22.18</v>
      </c>
      <c r="F52" s="8">
        <f t="shared" si="1"/>
        <v>133.07999999999998</v>
      </c>
    </row>
    <row r="53" spans="1:6">
      <c r="B53" t="s">
        <v>138</v>
      </c>
      <c r="D53" s="3">
        <v>10</v>
      </c>
      <c r="E53" s="3">
        <v>12.16</v>
      </c>
      <c r="F53" s="8">
        <f t="shared" si="1"/>
        <v>121.6</v>
      </c>
    </row>
    <row r="54" spans="1:6">
      <c r="B54" t="s">
        <v>155</v>
      </c>
      <c r="C54" s="3">
        <v>4</v>
      </c>
      <c r="D54" s="3">
        <v>12</v>
      </c>
      <c r="E54" s="3">
        <v>1.43</v>
      </c>
      <c r="F54" s="8">
        <f t="shared" si="1"/>
        <v>17.16</v>
      </c>
    </row>
    <row r="55" spans="1:6">
      <c r="B55" t="s">
        <v>89</v>
      </c>
      <c r="C55" s="3">
        <v>6</v>
      </c>
      <c r="D55" s="3">
        <v>12</v>
      </c>
      <c r="E55" s="3">
        <v>0.56000000000000005</v>
      </c>
      <c r="F55" s="8">
        <f t="shared" si="1"/>
        <v>6.7200000000000006</v>
      </c>
    </row>
    <row r="56" spans="1:6">
      <c r="B56" t="s">
        <v>90</v>
      </c>
      <c r="C56" s="3">
        <v>4</v>
      </c>
      <c r="D56" s="3">
        <v>12</v>
      </c>
      <c r="E56" s="3">
        <v>1.28</v>
      </c>
      <c r="F56" s="8">
        <f t="shared" si="1"/>
        <v>15.36</v>
      </c>
    </row>
    <row r="57" spans="1:6">
      <c r="B57" t="s">
        <v>156</v>
      </c>
      <c r="C57" s="3">
        <v>4</v>
      </c>
      <c r="D57" s="3">
        <v>12</v>
      </c>
      <c r="E57" s="3">
        <v>0.6</v>
      </c>
      <c r="F57" s="8">
        <f t="shared" si="1"/>
        <v>7.1999999999999993</v>
      </c>
    </row>
    <row r="58" spans="1:6">
      <c r="B58" t="s">
        <v>157</v>
      </c>
      <c r="C58" s="3">
        <v>4</v>
      </c>
      <c r="D58" s="3">
        <v>12</v>
      </c>
      <c r="F58" s="8">
        <f t="shared" si="1"/>
        <v>0</v>
      </c>
    </row>
    <row r="59" spans="1:6">
      <c r="E59" s="11" t="s">
        <v>162</v>
      </c>
      <c r="F59" s="12">
        <f>SUM(F51:F58)</f>
        <v>331.72</v>
      </c>
    </row>
    <row r="61" spans="1:6">
      <c r="B61" t="s">
        <v>160</v>
      </c>
      <c r="D61" s="3">
        <v>100</v>
      </c>
      <c r="E61" s="3">
        <v>0.62</v>
      </c>
      <c r="F61" s="8">
        <f t="shared" si="1"/>
        <v>62</v>
      </c>
    </row>
    <row r="62" spans="1:6">
      <c r="B62" t="s">
        <v>93</v>
      </c>
      <c r="D62" s="3">
        <v>4</v>
      </c>
      <c r="E62" s="3">
        <v>6.34</v>
      </c>
      <c r="F62" s="8">
        <f t="shared" si="1"/>
        <v>25.36</v>
      </c>
    </row>
    <row r="63" spans="1:6">
      <c r="A63" s="3" t="s">
        <v>166</v>
      </c>
      <c r="B63" t="s">
        <v>94</v>
      </c>
      <c r="C63" s="3">
        <v>4</v>
      </c>
      <c r="D63" s="3">
        <v>12</v>
      </c>
      <c r="E63" s="3">
        <v>0.56999999999999995</v>
      </c>
      <c r="F63" s="8">
        <f t="shared" si="1"/>
        <v>6.84</v>
      </c>
    </row>
    <row r="64" spans="1:6">
      <c r="A64" s="3" t="s">
        <v>166</v>
      </c>
      <c r="B64" t="s">
        <v>95</v>
      </c>
      <c r="C64" s="3">
        <v>1</v>
      </c>
      <c r="D64" s="3">
        <v>12</v>
      </c>
      <c r="E64" s="3">
        <v>0.6</v>
      </c>
      <c r="F64" s="8">
        <f t="shared" si="1"/>
        <v>7.1999999999999993</v>
      </c>
    </row>
    <row r="65" spans="1:6">
      <c r="A65" s="3" t="s">
        <v>166</v>
      </c>
      <c r="B65" t="s">
        <v>96</v>
      </c>
      <c r="C65" s="3">
        <v>2</v>
      </c>
      <c r="D65" s="3">
        <v>12</v>
      </c>
      <c r="E65" s="3">
        <v>0.89</v>
      </c>
      <c r="F65" s="8">
        <f t="shared" si="1"/>
        <v>10.68</v>
      </c>
    </row>
    <row r="66" spans="1:6">
      <c r="A66" s="3" t="s">
        <v>166</v>
      </c>
      <c r="B66" t="s">
        <v>97</v>
      </c>
      <c r="C66" s="3">
        <v>4</v>
      </c>
      <c r="D66" s="3">
        <v>12</v>
      </c>
      <c r="E66" s="3">
        <v>0.92</v>
      </c>
      <c r="F66" s="8">
        <f t="shared" si="1"/>
        <v>11.040000000000001</v>
      </c>
    </row>
    <row r="67" spans="1:6">
      <c r="A67" s="3" t="s">
        <v>166</v>
      </c>
      <c r="B67" t="s">
        <v>98</v>
      </c>
      <c r="C67" s="3">
        <v>2</v>
      </c>
      <c r="D67" s="3">
        <v>12</v>
      </c>
      <c r="E67" s="3">
        <v>1.28</v>
      </c>
      <c r="F67" s="8">
        <f t="shared" si="1"/>
        <v>15.36</v>
      </c>
    </row>
    <row r="68" spans="1:6">
      <c r="A68" s="3" t="s">
        <v>166</v>
      </c>
      <c r="B68" t="s">
        <v>99</v>
      </c>
      <c r="C68" s="3">
        <v>3</v>
      </c>
      <c r="D68" s="3">
        <v>12</v>
      </c>
      <c r="E68" s="3">
        <v>1.05</v>
      </c>
      <c r="F68" s="8">
        <f t="shared" si="1"/>
        <v>12.600000000000001</v>
      </c>
    </row>
    <row r="69" spans="1:6">
      <c r="A69" s="3" t="s">
        <v>166</v>
      </c>
      <c r="B69" t="s">
        <v>100</v>
      </c>
      <c r="C69" s="3">
        <v>2</v>
      </c>
      <c r="D69" s="3">
        <v>12</v>
      </c>
      <c r="E69" s="3">
        <v>1.29</v>
      </c>
      <c r="F69" s="8">
        <f t="shared" si="1"/>
        <v>15.48</v>
      </c>
    </row>
    <row r="70" spans="1:6">
      <c r="A70" s="3" t="s">
        <v>166</v>
      </c>
      <c r="B70" t="s">
        <v>101</v>
      </c>
      <c r="C70" s="3">
        <v>1</v>
      </c>
      <c r="D70" s="3">
        <v>12</v>
      </c>
      <c r="E70" s="3">
        <v>2.8</v>
      </c>
      <c r="F70" s="8">
        <f t="shared" si="1"/>
        <v>33.599999999999994</v>
      </c>
    </row>
    <row r="71" spans="1:6">
      <c r="A71" s="3" t="s">
        <v>166</v>
      </c>
      <c r="B71" t="s">
        <v>102</v>
      </c>
      <c r="C71" s="3">
        <v>1</v>
      </c>
      <c r="D71" s="3">
        <v>12</v>
      </c>
      <c r="E71" s="3">
        <v>2.74</v>
      </c>
      <c r="F71" s="8">
        <f t="shared" si="1"/>
        <v>32.880000000000003</v>
      </c>
    </row>
    <row r="72" spans="1:6">
      <c r="E72" s="11" t="s">
        <v>162</v>
      </c>
      <c r="F72" s="12">
        <f>SUM(F61:F71)</f>
        <v>233.04</v>
      </c>
    </row>
    <row r="73" spans="1:6">
      <c r="E73" s="3" t="s">
        <v>163</v>
      </c>
      <c r="F73" s="8">
        <f>SUM(F28,F39,F49,F59,F72)</f>
        <v>2194.4700000000003</v>
      </c>
    </row>
    <row r="75" spans="1:6">
      <c r="C75" s="4" t="s">
        <v>1</v>
      </c>
      <c r="D75" s="4" t="s">
        <v>1</v>
      </c>
      <c r="E75" s="4" t="s">
        <v>3</v>
      </c>
      <c r="F75" s="9" t="s">
        <v>64</v>
      </c>
    </row>
    <row r="76" spans="1:6">
      <c r="B76" s="2" t="s">
        <v>71</v>
      </c>
      <c r="C76" s="3" t="s">
        <v>153</v>
      </c>
      <c r="D76" s="3" t="s">
        <v>154</v>
      </c>
      <c r="E76" s="4" t="s">
        <v>65</v>
      </c>
    </row>
    <row r="77" spans="1:6">
      <c r="B77" t="s">
        <v>139</v>
      </c>
      <c r="D77" s="3">
        <v>4</v>
      </c>
      <c r="E77" s="3">
        <v>3.9</v>
      </c>
      <c r="F77" s="8">
        <f>SUM(D77*E77)</f>
        <v>15.6</v>
      </c>
    </row>
    <row r="78" spans="1:6">
      <c r="A78" s="3" t="s">
        <v>164</v>
      </c>
      <c r="B78" t="s">
        <v>140</v>
      </c>
      <c r="D78" s="3">
        <v>1</v>
      </c>
      <c r="E78" s="3">
        <v>60</v>
      </c>
      <c r="F78" s="8">
        <f t="shared" ref="F78:F92" si="2">SUM(D78*E78)</f>
        <v>60</v>
      </c>
    </row>
    <row r="79" spans="1:6">
      <c r="A79" s="3" t="s">
        <v>164</v>
      </c>
      <c r="B79" t="s">
        <v>158</v>
      </c>
      <c r="D79" s="3">
        <v>1</v>
      </c>
      <c r="E79" s="3">
        <v>75</v>
      </c>
      <c r="F79" s="8">
        <f t="shared" si="2"/>
        <v>75</v>
      </c>
    </row>
    <row r="80" spans="1:6">
      <c r="A80" s="3" t="s">
        <v>164</v>
      </c>
      <c r="B80" t="s">
        <v>141</v>
      </c>
      <c r="D80" s="3">
        <v>3</v>
      </c>
      <c r="E80" s="3">
        <v>4</v>
      </c>
      <c r="F80" s="8">
        <f t="shared" si="2"/>
        <v>12</v>
      </c>
    </row>
    <row r="81" spans="1:6">
      <c r="A81" s="3" t="s">
        <v>164</v>
      </c>
      <c r="B81" t="s">
        <v>159</v>
      </c>
      <c r="D81" s="3">
        <v>1</v>
      </c>
      <c r="E81" s="3">
        <v>4</v>
      </c>
      <c r="F81" s="8">
        <f t="shared" si="2"/>
        <v>4</v>
      </c>
    </row>
    <row r="82" spans="1:6">
      <c r="A82" s="3" t="s">
        <v>164</v>
      </c>
      <c r="B82" t="s">
        <v>109</v>
      </c>
      <c r="C82" s="3">
        <v>4</v>
      </c>
      <c r="D82" s="3">
        <f>SUM(C82*12)</f>
        <v>48</v>
      </c>
      <c r="E82" s="3">
        <v>1.5</v>
      </c>
      <c r="F82" s="8">
        <f t="shared" si="2"/>
        <v>72</v>
      </c>
    </row>
    <row r="83" spans="1:6">
      <c r="A83" s="3" t="s">
        <v>164</v>
      </c>
      <c r="B83" t="s">
        <v>110</v>
      </c>
      <c r="C83" s="3">
        <v>2</v>
      </c>
      <c r="D83" s="3">
        <f t="shared" ref="D83:D92" si="3">SUM(C83*12)</f>
        <v>24</v>
      </c>
      <c r="E83" s="3">
        <v>5</v>
      </c>
      <c r="F83" s="8">
        <f t="shared" si="2"/>
        <v>120</v>
      </c>
    </row>
    <row r="84" spans="1:6">
      <c r="A84" s="3" t="s">
        <v>164</v>
      </c>
      <c r="B84" t="s">
        <v>142</v>
      </c>
      <c r="C84" s="3">
        <v>1</v>
      </c>
      <c r="D84" s="3">
        <f t="shared" si="3"/>
        <v>12</v>
      </c>
      <c r="E84" s="3">
        <v>25</v>
      </c>
      <c r="F84" s="8">
        <f t="shared" si="2"/>
        <v>300</v>
      </c>
    </row>
    <row r="85" spans="1:6">
      <c r="A85" s="3" t="s">
        <v>164</v>
      </c>
      <c r="B85" t="s">
        <v>111</v>
      </c>
      <c r="C85" s="3">
        <v>1</v>
      </c>
      <c r="D85" s="3">
        <f t="shared" si="3"/>
        <v>12</v>
      </c>
      <c r="E85" s="3">
        <v>2</v>
      </c>
      <c r="F85" s="8">
        <f t="shared" si="2"/>
        <v>24</v>
      </c>
    </row>
    <row r="86" spans="1:6">
      <c r="A86" s="3" t="s">
        <v>164</v>
      </c>
      <c r="B86" t="s">
        <v>112</v>
      </c>
      <c r="C86" s="3">
        <v>1</v>
      </c>
      <c r="D86" s="3">
        <f t="shared" si="3"/>
        <v>12</v>
      </c>
      <c r="E86" s="3">
        <v>2</v>
      </c>
      <c r="F86" s="8">
        <f t="shared" si="2"/>
        <v>24</v>
      </c>
    </row>
    <row r="87" spans="1:6">
      <c r="A87" s="3" t="s">
        <v>164</v>
      </c>
      <c r="B87" t="s">
        <v>113</v>
      </c>
      <c r="C87" s="3">
        <v>4</v>
      </c>
      <c r="D87" s="3">
        <f t="shared" si="3"/>
        <v>48</v>
      </c>
      <c r="E87" s="3">
        <v>3</v>
      </c>
      <c r="F87" s="8">
        <f t="shared" si="2"/>
        <v>144</v>
      </c>
    </row>
    <row r="88" spans="1:6">
      <c r="A88" s="3" t="s">
        <v>164</v>
      </c>
      <c r="B88" t="s">
        <v>114</v>
      </c>
      <c r="C88" s="3">
        <v>1</v>
      </c>
      <c r="D88" s="3">
        <f t="shared" si="3"/>
        <v>12</v>
      </c>
      <c r="E88" s="3">
        <v>4</v>
      </c>
      <c r="F88" s="8">
        <f t="shared" si="2"/>
        <v>48</v>
      </c>
    </row>
    <row r="89" spans="1:6">
      <c r="A89" s="3" t="s">
        <v>164</v>
      </c>
      <c r="B89" t="s">
        <v>115</v>
      </c>
      <c r="C89" s="3">
        <v>2</v>
      </c>
      <c r="D89" s="3">
        <f t="shared" si="3"/>
        <v>24</v>
      </c>
      <c r="E89" s="3">
        <v>3</v>
      </c>
      <c r="F89" s="8">
        <f t="shared" si="2"/>
        <v>72</v>
      </c>
    </row>
    <row r="90" spans="1:6">
      <c r="A90" s="3" t="s">
        <v>164</v>
      </c>
      <c r="B90" t="s">
        <v>143</v>
      </c>
      <c r="C90" s="3">
        <v>4</v>
      </c>
      <c r="D90" s="3">
        <f t="shared" si="3"/>
        <v>48</v>
      </c>
      <c r="E90" s="3">
        <v>2</v>
      </c>
      <c r="F90" s="8">
        <f t="shared" si="2"/>
        <v>96</v>
      </c>
    </row>
    <row r="91" spans="1:6">
      <c r="A91" s="3" t="s">
        <v>164</v>
      </c>
      <c r="B91" t="s">
        <v>120</v>
      </c>
      <c r="C91" s="3">
        <v>1</v>
      </c>
      <c r="D91" s="3">
        <f t="shared" si="3"/>
        <v>12</v>
      </c>
      <c r="E91" s="3">
        <v>8</v>
      </c>
      <c r="F91" s="8">
        <f t="shared" si="2"/>
        <v>96</v>
      </c>
    </row>
    <row r="92" spans="1:6">
      <c r="A92" s="3" t="s">
        <v>164</v>
      </c>
      <c r="B92" t="s">
        <v>121</v>
      </c>
      <c r="C92" s="3">
        <v>2</v>
      </c>
      <c r="D92" s="3">
        <f t="shared" si="3"/>
        <v>24</v>
      </c>
      <c r="E92" s="3">
        <v>8</v>
      </c>
      <c r="F92" s="8">
        <f t="shared" si="2"/>
        <v>192</v>
      </c>
    </row>
    <row r="93" spans="1:6">
      <c r="E93" s="11" t="s">
        <v>162</v>
      </c>
      <c r="F93" s="12">
        <f>SUM(F77:F92)</f>
        <v>1354.6</v>
      </c>
    </row>
    <row r="94" spans="1:6">
      <c r="E94" s="21"/>
      <c r="F94" s="22"/>
    </row>
    <row r="95" spans="1:6">
      <c r="C95" s="4" t="s">
        <v>1</v>
      </c>
      <c r="D95" s="4" t="s">
        <v>1</v>
      </c>
      <c r="E95" s="4" t="s">
        <v>3</v>
      </c>
      <c r="F95" s="9" t="s">
        <v>64</v>
      </c>
    </row>
    <row r="96" spans="1:6">
      <c r="B96" s="2" t="s">
        <v>263</v>
      </c>
      <c r="C96" s="3" t="s">
        <v>153</v>
      </c>
      <c r="D96" s="3" t="s">
        <v>154</v>
      </c>
      <c r="E96" s="4" t="s">
        <v>65</v>
      </c>
    </row>
    <row r="97" spans="1:6">
      <c r="B97" t="s">
        <v>264</v>
      </c>
      <c r="E97" s="21"/>
      <c r="F97" s="23">
        <v>9</v>
      </c>
    </row>
    <row r="98" spans="1:6">
      <c r="B98" t="s">
        <v>265</v>
      </c>
      <c r="E98" s="21"/>
      <c r="F98" s="23">
        <v>20</v>
      </c>
    </row>
    <row r="99" spans="1:6">
      <c r="B99" t="s">
        <v>266</v>
      </c>
      <c r="E99" s="21"/>
      <c r="F99" s="23">
        <v>10</v>
      </c>
    </row>
    <row r="100" spans="1:6">
      <c r="B100" t="s">
        <v>267</v>
      </c>
      <c r="E100" s="21"/>
      <c r="F100" s="23">
        <v>10</v>
      </c>
    </row>
    <row r="101" spans="1:6">
      <c r="B101" t="s">
        <v>268</v>
      </c>
      <c r="E101" s="21"/>
      <c r="F101" s="23">
        <v>20</v>
      </c>
    </row>
    <row r="102" spans="1:6">
      <c r="B102" t="s">
        <v>269</v>
      </c>
      <c r="E102" s="21"/>
      <c r="F102" s="23">
        <v>12</v>
      </c>
    </row>
    <row r="103" spans="1:6">
      <c r="B103" t="s">
        <v>270</v>
      </c>
      <c r="E103" s="21"/>
      <c r="F103" s="23">
        <v>20</v>
      </c>
    </row>
    <row r="104" spans="1:6">
      <c r="B104" t="s">
        <v>271</v>
      </c>
      <c r="E104" s="21"/>
      <c r="F104" s="23">
        <v>20</v>
      </c>
    </row>
    <row r="105" spans="1:6">
      <c r="B105" t="s">
        <v>272</v>
      </c>
      <c r="F105" s="24">
        <v>25</v>
      </c>
    </row>
    <row r="106" spans="1:6">
      <c r="B106" t="s">
        <v>273</v>
      </c>
      <c r="D106" s="3">
        <v>4</v>
      </c>
      <c r="E106" s="25">
        <v>5</v>
      </c>
      <c r="F106" s="23">
        <f>SUM(D106*E106)</f>
        <v>20</v>
      </c>
    </row>
    <row r="107" spans="1:6">
      <c r="B107" t="s">
        <v>274</v>
      </c>
      <c r="E107" s="21"/>
      <c r="F107" s="23">
        <v>20</v>
      </c>
    </row>
    <row r="108" spans="1:6">
      <c r="E108" s="11" t="s">
        <v>162</v>
      </c>
      <c r="F108" s="12">
        <f>SUM(F97:F107)</f>
        <v>186</v>
      </c>
    </row>
    <row r="110" spans="1:6" s="2" customFormat="1">
      <c r="A110" s="4"/>
      <c r="C110" s="4"/>
      <c r="D110" s="4"/>
      <c r="E110" s="4" t="s">
        <v>167</v>
      </c>
      <c r="F110" s="9">
        <f>SUM(F15,F73,F93,F108)</f>
        <v>4560.07</v>
      </c>
    </row>
  </sheetData>
  <printOptions headings="1" gridLines="1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</vt:lpstr>
      <vt:lpstr>Hand Tools</vt:lpstr>
      <vt:lpstr>Power tools</vt:lpstr>
      <vt:lpstr>Materials</vt:lpstr>
    </vt:vector>
  </TitlesOfParts>
  <Company>SD71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Grey</dc:creator>
  <cp:lastModifiedBy>rgrey</cp:lastModifiedBy>
  <cp:lastPrinted>2015-01-06T00:07:11Z</cp:lastPrinted>
  <dcterms:created xsi:type="dcterms:W3CDTF">2015-01-05T18:07:16Z</dcterms:created>
  <dcterms:modified xsi:type="dcterms:W3CDTF">2015-01-31T16:37:49Z</dcterms:modified>
</cp:coreProperties>
</file>